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795" windowWidth="11580" windowHeight="6540" tabRatio="943" activeTab="0"/>
  </bookViews>
  <sheets>
    <sheet name="Guide d'utilisation" sheetId="1" r:id="rId1"/>
    <sheet name="1- Saisie des renseignements" sheetId="2" r:id="rId2"/>
    <sheet name="2- Saisie Jury" sheetId="3" r:id="rId3"/>
    <sheet name="3- Vérification dossiers" sheetId="4" r:id="rId4"/>
    <sheet name="4- Notation mannequin" sheetId="5" r:id="rId5"/>
    <sheet name="5- Saisie des notes" sheetId="6" r:id="rId6"/>
    <sheet name="6- Feuille de notes" sheetId="7" r:id="rId7"/>
    <sheet name="7- Bordereau d'examen" sheetId="8" r:id="rId8"/>
    <sheet name="Feuil1" sheetId="9" state="hidden" r:id="rId9"/>
  </sheets>
  <definedNames>
    <definedName name="_xlnm.Print_Titles" localSheetId="1">'1- Saisie des renseignements'!$1:$7</definedName>
    <definedName name="_xlnm.Print_Titles" localSheetId="3">'3- Vérification dossiers'!$1:$6</definedName>
    <definedName name="_xlnm.Print_Titles" localSheetId="4">'4- Notation mannequin'!$1:$16</definedName>
    <definedName name="_xlnm.Print_Titles" localSheetId="5">'5- Saisie des notes'!$1:$2</definedName>
    <definedName name="_xlnm.Print_Titles" localSheetId="6">'6- Feuille de notes'!$1:$3</definedName>
    <definedName name="_xlnm.Print_Titles" localSheetId="7">'7- Bordereau d''examen'!$1:$9</definedName>
    <definedName name="_xlnm.Print_Area" localSheetId="1">'1- Saisie des renseignements'!$A$1:$K$49</definedName>
    <definedName name="_xlnm.Print_Area" localSheetId="2">'2- Saisie Jury'!$A$1:$F$45</definedName>
    <definedName name="_xlnm.Print_Area" localSheetId="3">'3- Vérification dossiers'!$A$1:$V$48</definedName>
    <definedName name="_xlnm.Print_Area" localSheetId="5">'5- Saisie des notes'!$A:$G</definedName>
    <definedName name="_xlnm.Print_Area" localSheetId="6">'6- Feuille de notes'!$A$1:$R$123</definedName>
    <definedName name="_xlnm.Print_Area" localSheetId="0">'Guide d''utilisation'!$A$1:$M$12</definedName>
  </definedNames>
  <calcPr fullCalcOnLoad="1"/>
</workbook>
</file>

<file path=xl/comments2.xml><?xml version="1.0" encoding="utf-8"?>
<comments xmlns="http://schemas.openxmlformats.org/spreadsheetml/2006/main">
  <authors>
    <author>bigandc</author>
    <author>AUFFRETjm</author>
  </authors>
  <commentList>
    <comment ref="C6" authorId="0">
      <text>
        <r>
          <rPr>
            <b/>
            <sz val="8"/>
            <rFont val="Tahoma"/>
            <family val="0"/>
          </rPr>
          <t xml:space="preserve">CTR IDF/P:
</t>
        </r>
        <r>
          <rPr>
            <sz val="10"/>
            <rFont val="Tahoma"/>
            <family val="2"/>
          </rPr>
          <t>Saisir le numéro de licence avec si possible un tiret entre la lettre initiale, le millésime et le n° de série</t>
        </r>
        <r>
          <rPr>
            <sz val="8"/>
            <rFont val="Tahoma"/>
            <family val="0"/>
          </rPr>
          <t xml:space="preserve">
</t>
        </r>
      </text>
    </comment>
    <comment ref="D6" authorId="0">
      <text>
        <r>
          <rPr>
            <b/>
            <sz val="8"/>
            <rFont val="Tahoma"/>
            <family val="0"/>
          </rPr>
          <t xml:space="preserve">CTR IDF/P:
</t>
        </r>
        <r>
          <rPr>
            <sz val="10"/>
            <rFont val="Tahoma"/>
            <family val="2"/>
          </rPr>
          <t>Saisir "N4" si le candidat est titulaire de ce brevet. Laisser la zone vide sinon.</t>
        </r>
        <r>
          <rPr>
            <sz val="8"/>
            <rFont val="Tahoma"/>
            <family val="0"/>
          </rPr>
          <t xml:space="preserve">
</t>
        </r>
      </text>
    </comment>
    <comment ref="E6" authorId="0">
      <text>
        <r>
          <rPr>
            <b/>
            <sz val="8"/>
            <rFont val="Tahoma"/>
            <family val="0"/>
          </rPr>
          <t xml:space="preserve">CTR IDF/P:
</t>
        </r>
        <r>
          <rPr>
            <sz val="10"/>
            <rFont val="Tahoma"/>
            <family val="2"/>
          </rPr>
          <t>Saisir si possible le nom du candidat (ou de la candidate) en majuscule suivi du prénom en minuscule</t>
        </r>
        <r>
          <rPr>
            <sz val="8"/>
            <rFont val="Tahoma"/>
            <family val="0"/>
          </rPr>
          <t xml:space="preserve">
</t>
        </r>
      </text>
    </comment>
    <comment ref="F6" authorId="0">
      <text>
        <r>
          <rPr>
            <b/>
            <sz val="8"/>
            <rFont val="Tahoma"/>
            <family val="0"/>
          </rPr>
          <t xml:space="preserve">CTR IDF/P :
</t>
        </r>
        <r>
          <rPr>
            <sz val="10"/>
            <rFont val="Tahoma"/>
            <family val="2"/>
          </rPr>
          <t>Saisir la date sous la forme jour/mois/an avec le format date : jj/mm/aa</t>
        </r>
        <r>
          <rPr>
            <sz val="8"/>
            <rFont val="Tahoma"/>
            <family val="0"/>
          </rPr>
          <t xml:space="preserve">
</t>
        </r>
      </text>
    </comment>
    <comment ref="G6" authorId="0">
      <text>
        <r>
          <rPr>
            <b/>
            <sz val="8"/>
            <rFont val="Tahoma"/>
            <family val="0"/>
          </rPr>
          <t xml:space="preserve">CTR IDF/P :
</t>
        </r>
        <r>
          <rPr>
            <sz val="10"/>
            <rFont val="Tahoma"/>
            <family val="2"/>
          </rPr>
          <t>Saisir le lieu de naissance du candidat ou de la candidate</t>
        </r>
        <r>
          <rPr>
            <sz val="8"/>
            <rFont val="Tahoma"/>
            <family val="0"/>
          </rPr>
          <t xml:space="preserve">
</t>
        </r>
      </text>
    </comment>
    <comment ref="H6" authorId="0">
      <text>
        <r>
          <rPr>
            <b/>
            <sz val="8"/>
            <rFont val="Tahoma"/>
            <family val="0"/>
          </rPr>
          <t xml:space="preserve">CTR IDF/P :
</t>
        </r>
        <r>
          <rPr>
            <sz val="10"/>
            <rFont val="Tahoma"/>
            <family val="2"/>
          </rPr>
          <t xml:space="preserve">Saisir la nationalité du candidat ou de la candidate si il ou elle n'est pas français(e) 
nb : mettre la codification internationale abrégée des pays  si connue.
</t>
        </r>
        <r>
          <rPr>
            <sz val="8"/>
            <rFont val="Tahoma"/>
            <family val="0"/>
          </rPr>
          <t xml:space="preserve">
</t>
        </r>
      </text>
    </comment>
    <comment ref="I6" authorId="0">
      <text>
        <r>
          <rPr>
            <b/>
            <sz val="8"/>
            <rFont val="Tahoma"/>
            <family val="0"/>
          </rPr>
          <t xml:space="preserve">CTR IDF/P :
</t>
        </r>
        <r>
          <rPr>
            <sz val="10"/>
            <rFont val="Tahoma"/>
            <family val="2"/>
          </rPr>
          <t>Saisir l'adresse complète (en minuscule) du candidat avec le n° de rue, le nom de rue, le code postal et la ville</t>
        </r>
        <r>
          <rPr>
            <sz val="8"/>
            <rFont val="Tahoma"/>
            <family val="0"/>
          </rPr>
          <t xml:space="preserve">
</t>
        </r>
      </text>
    </comment>
    <comment ref="J6" authorId="0">
      <text>
        <r>
          <rPr>
            <b/>
            <sz val="8"/>
            <rFont val="Tahoma"/>
            <family val="0"/>
          </rPr>
          <t xml:space="preserve">CTR/IDF/P :
</t>
        </r>
        <r>
          <rPr>
            <sz val="10"/>
            <rFont val="Tahoma"/>
            <family val="2"/>
          </rPr>
          <t>Saisir le n° du club du candidat sous la forme : région, département, n° d'ordre, éventuellement "C" pour les SCA. Ex : 07750123 ou 07750123C</t>
        </r>
        <r>
          <rPr>
            <sz val="8"/>
            <rFont val="Tahoma"/>
            <family val="0"/>
          </rPr>
          <t xml:space="preserve">
</t>
        </r>
      </text>
    </comment>
    <comment ref="K6" authorId="0">
      <text>
        <r>
          <rPr>
            <b/>
            <sz val="8"/>
            <rFont val="Tahoma"/>
            <family val="0"/>
          </rPr>
          <t xml:space="preserve">CTR IDF/P :
</t>
        </r>
        <r>
          <rPr>
            <sz val="10"/>
            <rFont val="Tahoma"/>
            <family val="2"/>
          </rPr>
          <t>Saisir le nom du club ou sa forme abrégée si nécessaire</t>
        </r>
        <r>
          <rPr>
            <sz val="8"/>
            <rFont val="Tahoma"/>
            <family val="0"/>
          </rPr>
          <t xml:space="preserve">
</t>
        </r>
      </text>
    </comment>
    <comment ref="B6" authorId="0">
      <text>
        <r>
          <rPr>
            <b/>
            <sz val="8"/>
            <rFont val="Tahoma"/>
            <family val="0"/>
          </rPr>
          <t xml:space="preserve">CTR IDF/P :
</t>
        </r>
        <r>
          <rPr>
            <sz val="10"/>
            <rFont val="Tahoma"/>
            <family val="2"/>
          </rPr>
          <t>Ne rien saisir dans cette colonne</t>
        </r>
        <r>
          <rPr>
            <sz val="8"/>
            <rFont val="Tahoma"/>
            <family val="0"/>
          </rPr>
          <t xml:space="preserve">
</t>
        </r>
      </text>
    </comment>
    <comment ref="A6" authorId="0">
      <text>
        <r>
          <rPr>
            <b/>
            <sz val="8"/>
            <rFont val="Tahoma"/>
            <family val="0"/>
          </rPr>
          <t xml:space="preserve">CTR IDF/P :
</t>
        </r>
        <r>
          <rPr>
            <sz val="10"/>
            <rFont val="Tahoma"/>
            <family val="2"/>
          </rPr>
          <t>Ne rien saisir dans cette colonne</t>
        </r>
      </text>
    </comment>
    <comment ref="F3" authorId="1">
      <text>
        <r>
          <rPr>
            <b/>
            <sz val="8"/>
            <rFont val="Tahoma"/>
            <family val="0"/>
          </rPr>
          <t>CTR IDF/P:</t>
        </r>
        <r>
          <rPr>
            <sz val="8"/>
            <rFont val="Tahoma"/>
            <family val="0"/>
          </rPr>
          <t xml:space="preserve">
</t>
        </r>
        <r>
          <rPr>
            <sz val="10"/>
            <rFont val="Tahoma"/>
            <family val="2"/>
          </rPr>
          <t>Nom du club en clair si possible. Si c'est un Codep mettre CODEP suivi du n° de département</t>
        </r>
      </text>
    </comment>
    <comment ref="F5" authorId="1">
      <text>
        <r>
          <rPr>
            <b/>
            <sz val="8"/>
            <rFont val="Tahoma"/>
            <family val="0"/>
          </rPr>
          <t xml:space="preserve">CTR IDF/P:
</t>
        </r>
        <r>
          <rPr>
            <sz val="10"/>
            <rFont val="Tahoma"/>
            <family val="2"/>
          </rPr>
          <t>Modifier la date si elle est différente de la date du jour</t>
        </r>
        <r>
          <rPr>
            <sz val="8"/>
            <rFont val="Tahoma"/>
            <family val="0"/>
          </rPr>
          <t xml:space="preserve">
</t>
        </r>
      </text>
    </comment>
    <comment ref="J3" authorId="1">
      <text>
        <r>
          <rPr>
            <b/>
            <sz val="8"/>
            <rFont val="Tahoma"/>
            <family val="0"/>
          </rPr>
          <t xml:space="preserve">CTR IDF/P:
</t>
        </r>
        <r>
          <rPr>
            <sz val="10"/>
            <rFont val="Tahoma"/>
            <family val="2"/>
          </rPr>
          <t>Mettre le numéro  complet du club  organisateur. Si c'est un CODEP, mettre "07" + N°  de département</t>
        </r>
        <r>
          <rPr>
            <sz val="8"/>
            <rFont val="Tahoma"/>
            <family val="0"/>
          </rPr>
          <t xml:space="preserve">
</t>
        </r>
      </text>
    </comment>
    <comment ref="J5" authorId="1">
      <text>
        <r>
          <rPr>
            <b/>
            <sz val="8"/>
            <rFont val="Tahoma"/>
            <family val="0"/>
          </rPr>
          <t>CTR IDF/P:</t>
        </r>
        <r>
          <rPr>
            <sz val="8"/>
            <rFont val="Tahoma"/>
            <family val="0"/>
          </rPr>
          <t xml:space="preserve">
</t>
        </r>
        <r>
          <rPr>
            <sz val="10"/>
            <rFont val="Tahoma"/>
            <family val="2"/>
          </rPr>
          <t>Mettre le lieu de la session d'examen. Le nom peut déborder de la case Jaune si besoin</t>
        </r>
      </text>
    </comment>
  </commentList>
</comments>
</file>

<file path=xl/comments3.xml><?xml version="1.0" encoding="utf-8"?>
<comments xmlns="http://schemas.openxmlformats.org/spreadsheetml/2006/main">
  <authors>
    <author>bigandc</author>
  </authors>
  <commentList>
    <comment ref="A9" authorId="0">
      <text>
        <r>
          <rPr>
            <b/>
            <sz val="8"/>
            <rFont val="Tahoma"/>
            <family val="0"/>
          </rPr>
          <t xml:space="preserve">CTR IDF/P :
</t>
        </r>
        <r>
          <rPr>
            <sz val="10"/>
            <rFont val="Tahoma"/>
            <family val="2"/>
          </rPr>
          <t>Ne rien saisir dans cette colonne</t>
        </r>
      </text>
    </comment>
    <comment ref="B9" authorId="0">
      <text>
        <r>
          <rPr>
            <b/>
            <sz val="8"/>
            <rFont val="Tahoma"/>
            <family val="0"/>
          </rPr>
          <t xml:space="preserve">CTR IDF/P:
</t>
        </r>
        <r>
          <rPr>
            <sz val="10"/>
            <rFont val="Tahoma"/>
            <family val="2"/>
          </rPr>
          <t>Saisir le nom du Jury en minuscule</t>
        </r>
        <r>
          <rPr>
            <sz val="8"/>
            <rFont val="Tahoma"/>
            <family val="0"/>
          </rPr>
          <t xml:space="preserve">
</t>
        </r>
      </text>
    </comment>
    <comment ref="E9" authorId="0">
      <text>
        <r>
          <rPr>
            <b/>
            <sz val="8"/>
            <rFont val="Tahoma"/>
            <family val="0"/>
          </rPr>
          <t xml:space="preserve">CTR IDF/P :
</t>
        </r>
        <r>
          <rPr>
            <sz val="10"/>
            <rFont val="Tahoma"/>
            <family val="2"/>
          </rPr>
          <t>Saisir le prénom du Jury en minuscule</t>
        </r>
        <r>
          <rPr>
            <sz val="8"/>
            <rFont val="Tahoma"/>
            <family val="0"/>
          </rPr>
          <t xml:space="preserve">
</t>
        </r>
      </text>
    </comment>
    <comment ref="F9" authorId="0">
      <text>
        <r>
          <rPr>
            <b/>
            <sz val="8"/>
            <rFont val="Tahoma"/>
            <family val="0"/>
          </rPr>
          <t xml:space="preserve">CTR IDF/P :
</t>
        </r>
        <r>
          <rPr>
            <u val="single"/>
            <sz val="10"/>
            <rFont val="Tahoma"/>
            <family val="2"/>
          </rPr>
          <t>Saisir le titre</t>
        </r>
        <r>
          <rPr>
            <sz val="10"/>
            <rFont val="Tahoma"/>
            <family val="2"/>
          </rPr>
          <t xml:space="preserve"> (en sigle) de : 
Instructeur National, Instructeur National Stagiaire, Instructeur Régional, Instructeur Régional Stagiaire
ou
</t>
        </r>
        <r>
          <rPr>
            <u val="single"/>
            <sz val="10"/>
            <rFont val="Tahoma"/>
            <family val="2"/>
          </rPr>
          <t>Saisir le type de brevet et son degré</t>
        </r>
        <r>
          <rPr>
            <sz val="10"/>
            <rFont val="Tahoma"/>
            <family val="2"/>
          </rPr>
          <t xml:space="preserve"> : 
MF2-BEES2-MF1-BEES1</t>
        </r>
      </text>
    </comment>
  </commentList>
</comments>
</file>

<file path=xl/sharedStrings.xml><?xml version="1.0" encoding="utf-8"?>
<sst xmlns="http://schemas.openxmlformats.org/spreadsheetml/2006/main" count="455" uniqueCount="211">
  <si>
    <t xml:space="preserve">Le </t>
  </si>
  <si>
    <t>CANDIDATS</t>
  </si>
  <si>
    <t>EPREUVES</t>
  </si>
  <si>
    <t>COEF.</t>
  </si>
  <si>
    <t>N</t>
  </si>
  <si>
    <t>C</t>
  </si>
  <si>
    <t>PREVENTION DES ACCIDENTS</t>
  </si>
  <si>
    <t>SAUVETAGE MANNEQUIN</t>
  </si>
  <si>
    <t>SAUVETAGE SCAPHANDRE</t>
  </si>
  <si>
    <t>PEDAGOGIE PREPARATOIRE</t>
  </si>
  <si>
    <t>PEDAGOGIE PRATIQUE</t>
  </si>
  <si>
    <t>NOMS:</t>
  </si>
  <si>
    <t>SIGNATURES:</t>
  </si>
  <si>
    <t>Nom  et  prénoms</t>
  </si>
  <si>
    <t>Nationalité</t>
  </si>
  <si>
    <t>Adresse  complète</t>
  </si>
  <si>
    <t>LE PRESIDENT DE LA C.T.R.</t>
  </si>
  <si>
    <t>LE PRESIDENT DU JURY</t>
  </si>
  <si>
    <t>REGLEMENTATION</t>
  </si>
  <si>
    <t>ORGANISATION</t>
  </si>
  <si>
    <t>EXAMEN INITIATEUR</t>
  </si>
  <si>
    <t>NOM</t>
  </si>
  <si>
    <t>PRENOM</t>
  </si>
  <si>
    <t>du DIMANCHE 9 MARS 2003</t>
  </si>
  <si>
    <t>JURY</t>
  </si>
  <si>
    <t>N° 1 : Exemplaire à joindre au bordereau adressé à la FFESSM</t>
  </si>
  <si>
    <t>TOTAL                     Minimum 70 points</t>
  </si>
  <si>
    <t>NB :</t>
  </si>
  <si>
    <t>- en pédagogie et réglementation, si note &lt; à 5/20 : éliminatoire</t>
  </si>
  <si>
    <t>- au sauvetage, si note &lt; à 10/20 : éliminatoire</t>
  </si>
  <si>
    <t>Session d'examen du</t>
  </si>
  <si>
    <t xml:space="preserve">à </t>
  </si>
  <si>
    <t>N° de ligne</t>
  </si>
  <si>
    <t>N° du brevet</t>
  </si>
  <si>
    <t>N° de licence</t>
  </si>
  <si>
    <t>Date et lieu de naissance</t>
  </si>
  <si>
    <t>N° et Club d'appartenance</t>
  </si>
  <si>
    <t>Le Président du Jury certifie avoir contrôlé l'identité des intéressés figurant sur le présent bordereau, et déclare qu'ils ont subi avec succès les épreuves du programme fédéral devant un Jury composé de :</t>
  </si>
  <si>
    <t>LE REPRESENTANT DE LA CTR</t>
  </si>
  <si>
    <t>FEDERATION FRANCAISE  D'ETUDES ET DE SPORT SOUS-MARINS
COMITE INTERREGIONAL Ile-de-France / Picardie</t>
  </si>
  <si>
    <t>FEUILLE DE NOTES A IMPRIMER EN TROIS EXEMPLAIRES :</t>
  </si>
  <si>
    <t>N°
ligne</t>
  </si>
  <si>
    <t>Niveau 4
(N4)</t>
  </si>
  <si>
    <t>Date de naissance
(jj/mm/aa)</t>
  </si>
  <si>
    <t>lieu de
naissance</t>
  </si>
  <si>
    <t>Nationalité
(si non Française)</t>
  </si>
  <si>
    <t>Adresse  complète
(n° + nom de rue + code postal + VILLE)</t>
  </si>
  <si>
    <t xml:space="preserve">A  </t>
  </si>
  <si>
    <t>N° d'affiliation à la F.F.E.S.S.M.</t>
  </si>
  <si>
    <t>Organisateur :</t>
  </si>
  <si>
    <t xml:space="preserve">     Bordereau de délivrance des brevets de Plongeur Initiateur</t>
  </si>
  <si>
    <t>, Moniteur(s)</t>
  </si>
  <si>
    <t>Nombre de reçus</t>
  </si>
  <si>
    <t>Nombre de candidats</t>
  </si>
  <si>
    <t>Le</t>
  </si>
  <si>
    <t>FEDERATION FRANCAISE D'ETUDES ET DE SPORTS SOUS-MARINS
COMITE INTERREGIONAL Ile-de-France / Picardie</t>
  </si>
  <si>
    <t>Principes généraux :</t>
  </si>
  <si>
    <t>1)</t>
  </si>
  <si>
    <t>2)</t>
  </si>
  <si>
    <t>3)</t>
  </si>
  <si>
    <t xml:space="preserve">EXAMEN D'INITIATEUR  </t>
  </si>
  <si>
    <t>4)</t>
  </si>
  <si>
    <t>5)</t>
  </si>
  <si>
    <t>Aspects pratiques :</t>
  </si>
  <si>
    <t>6)</t>
  </si>
  <si>
    <t>7)</t>
  </si>
  <si>
    <t>Nom  et  prénom(s) du candidat
(NOM (en maj) + Prénom)</t>
  </si>
  <si>
    <r>
      <t xml:space="preserve">1 - Saisir ici le </t>
    </r>
    <r>
      <rPr>
        <b/>
        <sz val="10"/>
        <color indexed="10"/>
        <rFont val="Arial"/>
        <family val="2"/>
      </rPr>
      <t>nom</t>
    </r>
    <r>
      <rPr>
        <b/>
        <sz val="10"/>
        <color indexed="12"/>
        <rFont val="Arial"/>
        <family val="2"/>
      </rPr>
      <t xml:space="preserve"> du club ou du codep organisateur :</t>
    </r>
  </si>
  <si>
    <r>
      <t xml:space="preserve">3 - Saisir ici la </t>
    </r>
    <r>
      <rPr>
        <b/>
        <sz val="10"/>
        <color indexed="10"/>
        <rFont val="Arial"/>
        <family val="2"/>
      </rPr>
      <t>date</t>
    </r>
    <r>
      <rPr>
        <b/>
        <sz val="10"/>
        <color indexed="12"/>
        <rFont val="Arial"/>
        <family val="2"/>
      </rPr>
      <t xml:space="preserve"> de la session (jj/mm/aa) :</t>
    </r>
  </si>
  <si>
    <r>
      <t xml:space="preserve">4 - Saisir ici le </t>
    </r>
    <r>
      <rPr>
        <b/>
        <sz val="10"/>
        <color indexed="10"/>
        <rFont val="Arial"/>
        <family val="2"/>
      </rPr>
      <t>lieu</t>
    </r>
    <r>
      <rPr>
        <b/>
        <sz val="10"/>
        <color indexed="12"/>
        <rFont val="Arial"/>
        <family val="2"/>
      </rPr>
      <t xml:space="preserve"> de la session :</t>
    </r>
  </si>
  <si>
    <r>
      <t xml:space="preserve">2 - Saisir ici le </t>
    </r>
    <r>
      <rPr>
        <b/>
        <sz val="10"/>
        <color indexed="10"/>
        <rFont val="Arial"/>
        <family val="2"/>
      </rPr>
      <t>n° du club</t>
    </r>
    <r>
      <rPr>
        <b/>
        <sz val="10"/>
        <color indexed="12"/>
        <rFont val="Arial"/>
        <family val="2"/>
      </rPr>
      <t xml:space="preserve"> organisateur :</t>
    </r>
  </si>
  <si>
    <t>GUIDE D'UTILISATION DU FICHIER DES FEUILLES DE NOTES ET DU BORDEREAU D'EXAMEN DU BREVET D'INITIATEUR CLUB</t>
  </si>
  <si>
    <t>Une aide à la saisie est proposée dans l'entête de chaque colonne du feuillet "Saisie des renseignements" (pointeur de la souris sur l'entête de colonne où figure le coin rouge).</t>
  </si>
  <si>
    <r>
      <t xml:space="preserve">N° de licence
</t>
    </r>
    <r>
      <rPr>
        <b/>
        <sz val="9"/>
        <rFont val="Arial"/>
        <family val="2"/>
      </rPr>
      <t>exemple :
A-03-0123456</t>
    </r>
  </si>
  <si>
    <t>N° du CLUB
ex :
07750123</t>
  </si>
  <si>
    <t>Nom du CLUB du candidat</t>
  </si>
  <si>
    <t>Niveau 4 (*)</t>
  </si>
  <si>
    <t>SAUVETAGE MANNEQUIN
(COEF 1)</t>
  </si>
  <si>
    <t>REGLEMENTATION
(COEF 2)</t>
  </si>
  <si>
    <t>N° du club</t>
  </si>
  <si>
    <t>Lieu de session</t>
  </si>
  <si>
    <t>Nom organisateur</t>
  </si>
  <si>
    <t>Nom</t>
  </si>
  <si>
    <t>Prénom</t>
  </si>
  <si>
    <r>
      <t xml:space="preserve">Titre 
</t>
    </r>
    <r>
      <rPr>
        <b/>
        <sz val="8"/>
        <rFont val="Arial"/>
        <family val="2"/>
      </rPr>
      <t xml:space="preserve">(IN-INS-IR-IRS)
</t>
    </r>
    <r>
      <rPr>
        <b/>
        <sz val="10"/>
        <rFont val="Arial"/>
        <family val="2"/>
      </rPr>
      <t>ou Brevet</t>
    </r>
    <r>
      <rPr>
        <b/>
        <sz val="8"/>
        <rFont val="Arial"/>
        <family val="2"/>
      </rPr>
      <t xml:space="preserve">
(MF2-BEES2-MF1-BEES1)</t>
    </r>
  </si>
  <si>
    <r>
      <t>SAISIR LES NOMS DES MEMBRES DU JURY</t>
    </r>
  </si>
  <si>
    <r>
      <t xml:space="preserve">1 - Saisir ici le </t>
    </r>
    <r>
      <rPr>
        <b/>
        <sz val="10"/>
        <color indexed="10"/>
        <rFont val="Arial"/>
        <family val="2"/>
      </rPr>
      <t>nom et prénom du Président</t>
    </r>
    <r>
      <rPr>
        <b/>
        <sz val="10"/>
        <color indexed="12"/>
        <rFont val="Arial"/>
        <family val="2"/>
      </rPr>
      <t xml:space="preserve"> du club ou du codep organisateur :</t>
    </r>
  </si>
  <si>
    <r>
      <t xml:space="preserve">2 - Saisir ici le </t>
    </r>
    <r>
      <rPr>
        <b/>
        <sz val="10"/>
        <color indexed="10"/>
        <rFont val="Arial"/>
        <family val="2"/>
      </rPr>
      <t>nom et prénom du délégué</t>
    </r>
    <r>
      <rPr>
        <b/>
        <sz val="10"/>
        <color indexed="12"/>
        <rFont val="Arial"/>
        <family val="2"/>
      </rPr>
      <t xml:space="preserve"> représentant la CTR IDF/P :</t>
    </r>
  </si>
  <si>
    <t xml:space="preserve">MM. </t>
  </si>
  <si>
    <t>Président CTR IDF/P :</t>
  </si>
  <si>
    <t>nb : en cas de "copier-coller" de données à partir d'un autre fichier, utilisez la fonction "Edition - Collage spécial (option Coller - Valeurs)"</t>
  </si>
  <si>
    <r>
      <t xml:space="preserve">SAISIR LES RENSEIGNEMENTS ADMINISTRATIFS DE LA SESSION ET DES CANDIDAT(E)S
</t>
    </r>
    <r>
      <rPr>
        <b/>
        <sz val="14"/>
        <color indexed="10"/>
        <rFont val="Arial"/>
        <family val="2"/>
      </rPr>
      <t xml:space="preserve">Important!!! </t>
    </r>
    <r>
      <rPr>
        <b/>
        <sz val="14"/>
        <color indexed="12"/>
        <rFont val="Arial"/>
        <family val="2"/>
      </rPr>
      <t xml:space="preserve">  Bien </t>
    </r>
    <r>
      <rPr>
        <b/>
        <sz val="14"/>
        <color indexed="10"/>
        <rFont val="Arial"/>
        <family val="2"/>
      </rPr>
      <t>saisir</t>
    </r>
    <r>
      <rPr>
        <b/>
        <sz val="14"/>
        <color indexed="12"/>
        <rFont val="Arial"/>
        <family val="2"/>
      </rPr>
      <t xml:space="preserve"> les informations relatives à la session d'examen dans les cartouches en jaune</t>
    </r>
  </si>
  <si>
    <t>Pour la délibération du jury après saisie des notes, la consultation du feuillet "Feuille de notes" montre les candidat(e)s reçu(e)s ou ajourné(e)s en fonction des points obtenus (après application des coefficients).</t>
  </si>
  <si>
    <t>8)</t>
  </si>
  <si>
    <r>
      <t xml:space="preserve">Après saisie des notes définitives, Appuyez sur le bouton gris : "Formater le bordereau d'examen". Ensuite, la ou les feuilles de notes ainsi que le bordereau d'examen (voir feuillet "Bordereau d'examen") peuvent être imprimés de façon à être visés par le Président de la session, le représentant de la CTR/IDF ainsi que l'ensemble du jury.
</t>
    </r>
    <r>
      <rPr>
        <b/>
        <sz val="9"/>
        <rFont val="Arial"/>
        <family val="2"/>
      </rPr>
      <t>nb : si un message d'erreur apparaît dès l'ouverture du fichier à propos de la sécurité sur la macro de formatage du fichier, veuillez réajuster le niveau de sécurité de la macro (menu "Outils - Macro - Sécurité"), choisir l'option "Niveau de sécurité faible" et enregistrer ce fichier avec cette option avant de l'utiliser</t>
    </r>
  </si>
  <si>
    <t>STATUT
(ne rien saisir ici
SVP)</t>
  </si>
  <si>
    <t>nb : en cas de "copier-coller" de données à partir d'un autre fichier, utilisez la fonction "Edition - Collage spécial 
(option Coller - Valeurs)"</t>
  </si>
  <si>
    <r>
      <t xml:space="preserve">NOM et Prénom
</t>
    </r>
    <r>
      <rPr>
        <sz val="10"/>
        <rFont val="Arial"/>
        <family val="2"/>
      </rPr>
      <t xml:space="preserve">(ne rien saisir dans la colonne Noms et Prénoms, ils sont affichés automatiquement après saisie dans la feuille "Saisie des renseignements")
</t>
    </r>
    <r>
      <rPr>
        <b/>
        <sz val="10"/>
        <color indexed="48"/>
        <rFont val="Arial"/>
        <family val="2"/>
      </rPr>
      <t>Recommandation : attribuer une note sur 20 sans chiffre après la virgule pour faciliter la gestion de l'examen</t>
    </r>
    <r>
      <rPr>
        <sz val="10"/>
        <rFont val="Arial"/>
        <family val="2"/>
      </rPr>
      <t xml:space="preserve">
nb : </t>
    </r>
    <r>
      <rPr>
        <b/>
        <sz val="10"/>
        <color indexed="10"/>
        <rFont val="Arial"/>
        <family val="2"/>
      </rPr>
      <t>Terminer la saisie des notes</t>
    </r>
    <r>
      <rPr>
        <sz val="10"/>
        <rFont val="Arial"/>
        <family val="2"/>
      </rPr>
      <t xml:space="preserve"> en appuyant sur le bouton ci-dessous :</t>
    </r>
  </si>
  <si>
    <t>Toute modification de note, après délibération du jury par exemple, doit s'effectuer dans le feuillet "Saisie des notes" pour conserver l'intégrité des formules de calcul du feuillet "Feuille de notes".</t>
  </si>
  <si>
    <t>LE PRESIDENT DU JURY :</t>
  </si>
  <si>
    <t>Identité</t>
  </si>
  <si>
    <t>Documents administratifs</t>
  </si>
  <si>
    <t xml:space="preserve">Livret péda. initiateur </t>
  </si>
  <si>
    <t>Contrôle des unités de compétences</t>
  </si>
  <si>
    <t>n°</t>
  </si>
  <si>
    <t>carte identité</t>
  </si>
  <si>
    <t>âge</t>
  </si>
  <si>
    <t>Ni-veau</t>
  </si>
  <si>
    <t>Li-cence</t>
  </si>
  <si>
    <t>Lettre du Prési-dent de club</t>
  </si>
  <si>
    <t>Certi-ficat médical</t>
  </si>
  <si>
    <t xml:space="preserve">Livret péda initiateur </t>
  </si>
  <si>
    <t>Date de fin de 
formation initiale</t>
  </si>
  <si>
    <t>date du dernier ajour-nement Initiateur</t>
  </si>
  <si>
    <t>Nombre de tuteurs E3 signataires d'UC</t>
  </si>
  <si>
    <t>Eval. Sauv.
nage libre</t>
  </si>
  <si>
    <t>Eval. Sauv.
PMT</t>
  </si>
  <si>
    <t>Eval. Sauv.
Scaph.</t>
  </si>
  <si>
    <t>UC 1
orga.</t>
  </si>
  <si>
    <t>UC 2
péda en scaph.</t>
  </si>
  <si>
    <t>UC 3
péda. Théo</t>
  </si>
  <si>
    <t>vérification identité obligatoire</t>
  </si>
  <si>
    <t>année en cours</t>
  </si>
  <si>
    <t>1) Visa &amp; tampon
2) visa C5, C6 distinct</t>
  </si>
  <si>
    <t>1) depuis le N2
2) visées "auto-nomie" par un E3 mini</t>
  </si>
  <si>
    <t>1) Cachet 
2) signa-ture originale</t>
  </si>
  <si>
    <t>validation:
1) page 6 visée &amp; tampon 
2) copie attestation si tuteur = E3 
(licencié FFESSM)</t>
  </si>
  <si>
    <t>antant de copies d'attestation que de tuteurs E3 (licenciés FFESSM) différents</t>
  </si>
  <si>
    <t>Conditions de candidature et 
vérifications à faire par le délégué de la CTR IDF/P :</t>
  </si>
  <si>
    <t>nom et prénom</t>
  </si>
  <si>
    <t>CONTRÔLE DES DOCUMENTS ADMINISTRATIFS ET PEDAGOGIQUES DES CANDIDATS</t>
  </si>
  <si>
    <t>nom et prénom du Président</t>
  </si>
  <si>
    <t>nom et prénom du délégué</t>
  </si>
  <si>
    <t>La saisie des informations relatives à la session d'examen et au dossier administratif de chaque candidat(e) s'effectue uniquement dans le feuillet "Saisie des renseignements", celle du jury dans le feuillet "Saisie Jury".</t>
  </si>
  <si>
    <t>Inférieur</t>
  </si>
  <si>
    <t>à</t>
  </si>
  <si>
    <t>4 mn 30</t>
  </si>
  <si>
    <t>12 points</t>
  </si>
  <si>
    <t>de 4 mn 31</t>
  </si>
  <si>
    <t>5 mn</t>
  </si>
  <si>
    <t>11 points</t>
  </si>
  <si>
    <t xml:space="preserve">     Feuille de notation proposée par la CTR IDF/P pour l'épreuve du mannequin</t>
  </si>
  <si>
    <t>de 5 mn 01</t>
  </si>
  <si>
    <t>5 mn 30</t>
  </si>
  <si>
    <t>10 points</t>
  </si>
  <si>
    <t>de 5 mn 31</t>
  </si>
  <si>
    <t>6 mn</t>
  </si>
  <si>
    <t>09 points</t>
  </si>
  <si>
    <r>
      <t xml:space="preserve">du brevet Initiateur réalisée en
</t>
    </r>
    <r>
      <rPr>
        <b/>
        <sz val="16"/>
        <rFont val="Arial"/>
        <family val="2"/>
      </rPr>
      <t>PISCINE</t>
    </r>
  </si>
  <si>
    <t>de 6 mn 01</t>
  </si>
  <si>
    <t>6 mn 30</t>
  </si>
  <si>
    <t>08 points</t>
  </si>
  <si>
    <t>de 6 mn 31</t>
  </si>
  <si>
    <t>7 mn</t>
  </si>
  <si>
    <t>07 points</t>
  </si>
  <si>
    <t>de 7 mn 01</t>
  </si>
  <si>
    <t>7 mn 30</t>
  </si>
  <si>
    <t>06 points</t>
  </si>
  <si>
    <t>de 7 mn 31</t>
  </si>
  <si>
    <t>8 mn</t>
  </si>
  <si>
    <t>05 points</t>
  </si>
  <si>
    <t>Supérieur</t>
  </si>
  <si>
    <t>Eliminé</t>
  </si>
  <si>
    <t>Pas de point attribué</t>
  </si>
  <si>
    <t>Attribution des 8 points</t>
  </si>
  <si>
    <t>Notation</t>
  </si>
  <si>
    <t>Apnée
20" mini</t>
  </si>
  <si>
    <t>Récupération
10'' maxi</t>
  </si>
  <si>
    <r>
      <t xml:space="preserve">Tenue
conforme
</t>
    </r>
    <r>
      <rPr>
        <b/>
        <sz val="9"/>
        <rFont val="Arial"/>
        <family val="2"/>
      </rPr>
      <t>cf. manuel moniteur</t>
    </r>
  </si>
  <si>
    <t>Signal
détresse</t>
  </si>
  <si>
    <t>Aisance</t>
  </si>
  <si>
    <t>Voies aériennes</t>
  </si>
  <si>
    <t>Temps total réalisé</t>
  </si>
  <si>
    <t>Note
finale
sur 20</t>
  </si>
  <si>
    <t>N°</t>
  </si>
  <si>
    <t>Fait : 1 point
Non fait : 0 point</t>
  </si>
  <si>
    <t>0 à 3 points</t>
  </si>
  <si>
    <t>NOM et Prénom</t>
  </si>
  <si>
    <r>
      <t xml:space="preserve">Fait : OK
Non fait : </t>
    </r>
    <r>
      <rPr>
        <b/>
        <sz val="10"/>
        <color indexed="10"/>
        <rFont val="Arial"/>
        <family val="2"/>
      </rPr>
      <t>Eliminé</t>
    </r>
  </si>
  <si>
    <r>
      <t>£</t>
    </r>
    <r>
      <rPr>
        <b/>
        <sz val="10"/>
        <rFont val="Arial"/>
        <family val="2"/>
      </rPr>
      <t xml:space="preserve"> 10'' : OK
&gt; 10'' : </t>
    </r>
    <r>
      <rPr>
        <b/>
        <sz val="10"/>
        <color indexed="10"/>
        <rFont val="Arial"/>
        <family val="2"/>
      </rPr>
      <t>Eliminé</t>
    </r>
  </si>
  <si>
    <r>
      <t xml:space="preserve">Conforme : OK
Non conf. : </t>
    </r>
    <r>
      <rPr>
        <b/>
        <sz val="10"/>
        <color indexed="10"/>
        <rFont val="Arial"/>
        <family val="2"/>
      </rPr>
      <t>Eliminé</t>
    </r>
  </si>
  <si>
    <r>
      <t xml:space="preserve">Pas inondées : 4 pts
Inondées </t>
    </r>
    <r>
      <rPr>
        <b/>
        <sz val="11"/>
        <rFont val="Symbol"/>
        <family val="1"/>
      </rPr>
      <t>&lt;</t>
    </r>
    <r>
      <rPr>
        <b/>
        <sz val="11"/>
        <rFont val="Arial"/>
        <family val="2"/>
      </rPr>
      <t xml:space="preserve"> 5'' : 0 à 3 pts
Inondées &gt; 5 '' : </t>
    </r>
    <r>
      <rPr>
        <b/>
        <sz val="11"/>
        <color indexed="10"/>
        <rFont val="Arial"/>
        <family val="2"/>
      </rPr>
      <t>Eliminé</t>
    </r>
  </si>
  <si>
    <r>
      <t xml:space="preserve">³ </t>
    </r>
    <r>
      <rPr>
        <sz val="8"/>
        <color indexed="10"/>
        <rFont val="Arial"/>
        <family val="2"/>
      </rPr>
      <t>18 ans 
avant stage initial</t>
    </r>
  </si>
  <si>
    <r>
      <t>³</t>
    </r>
    <r>
      <rPr>
        <sz val="8"/>
        <color indexed="10"/>
        <rFont val="Arial"/>
        <family val="2"/>
      </rPr>
      <t xml:space="preserve"> N2</t>
    </r>
  </si>
  <si>
    <r>
      <t xml:space="preserve">1) </t>
    </r>
    <r>
      <rPr>
        <sz val="8"/>
        <color indexed="10"/>
        <rFont val="Symbol"/>
        <family val="1"/>
      </rPr>
      <t>£</t>
    </r>
    <r>
      <rPr>
        <sz val="8"/>
        <color indexed="10"/>
        <rFont val="Arial"/>
        <family val="2"/>
      </rPr>
      <t xml:space="preserve"> 1 an
2) signé par médecin spécialisé
3) CM original</t>
    </r>
  </si>
  <si>
    <r>
      <t xml:space="preserve">jusqu'à
date examen :
1) &gt; à 4 jours
2) </t>
    </r>
    <r>
      <rPr>
        <sz val="8"/>
        <color indexed="10"/>
        <rFont val="Symbol"/>
        <family val="1"/>
      </rPr>
      <t>£</t>
    </r>
    <r>
      <rPr>
        <sz val="8"/>
        <color indexed="10"/>
        <rFont val="Arial"/>
        <family val="2"/>
      </rPr>
      <t xml:space="preserve"> 3 ans</t>
    </r>
  </si>
  <si>
    <r>
      <t>£</t>
    </r>
    <r>
      <rPr>
        <sz val="8"/>
        <color indexed="10"/>
        <rFont val="Arial"/>
        <family val="2"/>
      </rPr>
      <t xml:space="preserve"> 1 mois</t>
    </r>
  </si>
  <si>
    <r>
      <t>³</t>
    </r>
    <r>
      <rPr>
        <sz val="8"/>
        <color indexed="10"/>
        <rFont val="Arial"/>
        <family val="2"/>
      </rPr>
      <t xml:space="preserve"> 2 essais validés</t>
    </r>
  </si>
  <si>
    <r>
      <t>³</t>
    </r>
    <r>
      <rPr>
        <sz val="8"/>
        <color indexed="10"/>
        <rFont val="Arial"/>
        <family val="2"/>
      </rPr>
      <t xml:space="preserve"> 4 séances validées</t>
    </r>
  </si>
  <si>
    <r>
      <t xml:space="preserve">identifier et intégrer les connais-sances
</t>
    </r>
    <r>
      <rPr>
        <sz val="8"/>
        <color indexed="10"/>
        <rFont val="Symbol"/>
        <family val="1"/>
      </rPr>
      <t>³</t>
    </r>
    <r>
      <rPr>
        <sz val="8"/>
        <color indexed="10"/>
        <rFont val="Arial"/>
        <family val="2"/>
      </rPr>
      <t xml:space="preserve"> 4 séances validées</t>
    </r>
  </si>
  <si>
    <r>
      <t xml:space="preserve">présenter et trans-mettre des connais-sances
</t>
    </r>
    <r>
      <rPr>
        <sz val="8"/>
        <color indexed="10"/>
        <rFont val="Symbol"/>
        <family val="1"/>
      </rPr>
      <t>³</t>
    </r>
    <r>
      <rPr>
        <sz val="8"/>
        <color indexed="10"/>
        <rFont val="Arial"/>
        <family val="2"/>
      </rPr>
      <t xml:space="preserve"> 4 séances validées</t>
    </r>
  </si>
  <si>
    <t>nb :  une session réalisée en milieu naturel donnera lieu à un autre barême de notation (disponible sur le site de la CTR)</t>
  </si>
  <si>
    <t>Patrick Lamerat</t>
  </si>
  <si>
    <t>Bilan
des points supplé-mentaires
noté sur 8</t>
  </si>
  <si>
    <t>Bilan
du temps total
en points
noté sur 12</t>
  </si>
  <si>
    <t>Pour aider à la vérification des dossiers administratifs, le feuillet "Vérification dossiers" peut être utilisé comme une check-list. La grille d'évaluation du feuillet "Notation mannequin" pré-remplie du nom des candidats peut également servir de support de notation au Jury.</t>
  </si>
  <si>
    <r>
      <t xml:space="preserve">Les notes des candidat(e)s sont saisies uniquement dans le feuillet "Saisie des notes" prévu à cet effet.
</t>
    </r>
    <r>
      <rPr>
        <b/>
        <sz val="9"/>
        <rFont val="Arial"/>
        <family val="2"/>
      </rPr>
      <t>Nb : L'impression de ce document (après saisie du dossier) peut servir de recueil des notes pendant l'examen pour l'organisateur</t>
    </r>
  </si>
  <si>
    <t>12 plon-gées (N2)</t>
  </si>
  <si>
    <t>RIFA P carte RIFAP</t>
  </si>
  <si>
    <r>
      <t>³</t>
    </r>
    <r>
      <rPr>
        <sz val="8"/>
        <color indexed="10"/>
        <rFont val="Arial"/>
        <family val="2"/>
      </rPr>
      <t xml:space="preserve"> 12 séances validées</t>
    </r>
  </si>
  <si>
    <t>PEDAGOGIE PRATIQUE (COEF 2)</t>
  </si>
  <si>
    <t>PEDAGOGIE ORGANISATIONNELLE (COEF 2)</t>
  </si>
  <si>
    <t>PEDAGOGIE ORGANISATIONNELLE</t>
  </si>
  <si>
    <r>
      <t xml:space="preserve">- moyenne des 2 épreuves de pédagogie : </t>
    </r>
    <r>
      <rPr>
        <sz val="10"/>
        <rFont val="Courier New"/>
        <family val="3"/>
      </rPr>
      <t>≥</t>
    </r>
    <r>
      <rPr>
        <sz val="7.3"/>
        <rFont val="Arial"/>
        <family val="0"/>
      </rPr>
      <t xml:space="preserve"> </t>
    </r>
    <r>
      <rPr>
        <sz val="10"/>
        <rFont val="Arial"/>
        <family val="2"/>
      </rPr>
      <t>10/20</t>
    </r>
  </si>
  <si>
    <t>UC 1
péda sans scaph / Organi-sation-nelle</t>
  </si>
  <si>
    <t>Moyenne des 2 notes de pédagogie (≥ 10/20)</t>
  </si>
  <si>
    <t>Nom du club ou du CODEP organisateur :</t>
  </si>
  <si>
    <r>
      <t xml:space="preserve">Archivez le fichier original et </t>
    </r>
    <r>
      <rPr>
        <b/>
        <sz val="12"/>
        <color indexed="53"/>
        <rFont val="Arial"/>
        <family val="2"/>
      </rPr>
      <t xml:space="preserve">travaillez sur une copie du fichier </t>
    </r>
    <r>
      <rPr>
        <b/>
        <sz val="12"/>
        <rFont val="Arial"/>
        <family val="2"/>
      </rPr>
      <t>en utilisant la commande "Fichier - Enregistrer sous…" accessible dans la barre du menu principal. Prenez soin de renommer ce fichier par exemple en mentionnant la date de la session dans le nom du fichier (exemple de nom : "Session Initiateur du 30-05-2011.xls").</t>
    </r>
  </si>
  <si>
    <t>N° 2 : Exemplaire à conserver par le club organisateur</t>
  </si>
  <si>
    <t>Ce bordereau est établi en double exemplaire. Un exemplaire est envoyé pour visa au Président de la Commission Technique Interrégionale IDF/P accompagné du ou des bordereaux de notes obtenues par les candidats.</t>
  </si>
  <si>
    <t xml:space="preserve">     (*) Joindre une photocopie de justification du niveau 4 si le brevet n'est pas enregistré dans la base fédérale (&lt;1998)</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</si>
</sst>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ddd\ dd\ mmm\ yyyy"/>
    <numFmt numFmtId="173" formatCode="0.0"/>
    <numFmt numFmtId="174" formatCode="dd\-mmm\-yyyy"/>
    <numFmt numFmtId="175" formatCode="d\ mmmm\ yyyy"/>
    <numFmt numFmtId="176" formatCode="#,##0;\-#,##0"/>
    <numFmt numFmtId="177" formatCode="#,##0;[Red]\-#,##0"/>
    <numFmt numFmtId="178" formatCode="#,##0.00;\-#,##0.00"/>
    <numFmt numFmtId="179" formatCode="#,##0.00;[Red]\-#,##0.00"/>
    <numFmt numFmtId="180" formatCode="#\ ?/?"/>
    <numFmt numFmtId="181" formatCode="#\ ??/??"/>
    <numFmt numFmtId="182" formatCode="0.00;[Red]0.00"/>
    <numFmt numFmtId="183" formatCode="dddd\ dd\ mmmm\ yyyy"/>
    <numFmt numFmtId="184" formatCode="dd/mm/yy;@"/>
    <numFmt numFmtId="185" formatCode="[$-40C]dddd\ d\ mmmm\ yyyy"/>
    <numFmt numFmtId="186" formatCode="00000"/>
  </numFmts>
  <fonts count="59">
    <font>
      <sz val="10"/>
      <name val="Arial"/>
      <family val="0"/>
    </font>
    <font>
      <sz val="8"/>
      <name val="MS Sans Serif"/>
      <family val="0"/>
    </font>
    <font>
      <sz val="10"/>
      <name val="MS Sans Serif"/>
      <family val="0"/>
    </font>
    <font>
      <b/>
      <sz val="13.5"/>
      <name val="MS Sans Serif"/>
      <family val="2"/>
    </font>
    <font>
      <b/>
      <sz val="12"/>
      <name val="MS Sans Serif"/>
      <family val="2"/>
    </font>
    <font>
      <b/>
      <sz val="10"/>
      <name val="MS Sans Serif"/>
      <family val="2"/>
    </font>
    <font>
      <sz val="8.5"/>
      <name val="MS Sans Serif"/>
      <family val="2"/>
    </font>
    <font>
      <b/>
      <sz val="10"/>
      <name val="Arial"/>
      <family val="0"/>
    </font>
    <font>
      <sz val="18"/>
      <name val="Impact"/>
      <family val="2"/>
    </font>
    <font>
      <sz val="12"/>
      <name val="Impact"/>
      <family val="2"/>
    </font>
    <font>
      <b/>
      <sz val="12"/>
      <name val="Arial"/>
      <family val="2"/>
    </font>
    <font>
      <sz val="10"/>
      <color indexed="8"/>
      <name val="MS Sans Serif"/>
      <family val="0"/>
    </font>
    <font>
      <sz val="16"/>
      <name val="Arial"/>
      <family val="2"/>
    </font>
    <font>
      <sz val="13.5"/>
      <name val="MS Sans Serif"/>
      <family val="0"/>
    </font>
    <font>
      <sz val="13.5"/>
      <name val="Arial"/>
      <family val="0"/>
    </font>
    <font>
      <b/>
      <sz val="26"/>
      <name val="Times New Roman"/>
      <family val="1"/>
    </font>
    <font>
      <b/>
      <sz val="20"/>
      <name val="Times New Roman"/>
      <family val="1"/>
    </font>
    <font>
      <sz val="8"/>
      <name val="Arial"/>
      <family val="2"/>
    </font>
    <font>
      <b/>
      <sz val="18"/>
      <name val="Arial"/>
      <family val="2"/>
    </font>
    <font>
      <b/>
      <sz val="10"/>
      <color indexed="12"/>
      <name val="Arial"/>
      <family val="2"/>
    </font>
    <font>
      <b/>
      <sz val="10"/>
      <color indexed="10"/>
      <name val="Arial"/>
      <family val="2"/>
    </font>
    <font>
      <b/>
      <sz val="9"/>
      <name val="Arial"/>
      <family val="2"/>
    </font>
    <font>
      <sz val="8"/>
      <name val="Tahoma"/>
      <family val="0"/>
    </font>
    <font>
      <b/>
      <sz val="8"/>
      <name val="Tahoma"/>
      <family val="0"/>
    </font>
    <font>
      <sz val="10"/>
      <name val="Tahoma"/>
      <family val="2"/>
    </font>
    <font>
      <sz val="20"/>
      <name val="Times New Roman"/>
      <family val="1"/>
    </font>
    <font>
      <sz val="20"/>
      <name val="Impact"/>
      <family val="2"/>
    </font>
    <font>
      <b/>
      <sz val="20"/>
      <name val="Arial"/>
      <family val="2"/>
    </font>
    <font>
      <sz val="14"/>
      <color indexed="10"/>
      <name val="Arial"/>
      <family val="2"/>
    </font>
    <font>
      <u val="single"/>
      <sz val="14"/>
      <color indexed="46"/>
      <name val="Arial"/>
      <family val="2"/>
    </font>
    <font>
      <sz val="14"/>
      <color indexed="46"/>
      <name val="Arial"/>
      <family val="2"/>
    </font>
    <font>
      <b/>
      <sz val="14"/>
      <color indexed="12"/>
      <name val="Arial"/>
      <family val="2"/>
    </font>
    <font>
      <b/>
      <sz val="14"/>
      <color indexed="10"/>
      <name val="Arial"/>
      <family val="2"/>
    </font>
    <font>
      <sz val="10"/>
      <color indexed="8"/>
      <name val="Arial"/>
      <family val="0"/>
    </font>
    <font>
      <b/>
      <sz val="12"/>
      <color indexed="53"/>
      <name val="Arial"/>
      <family val="2"/>
    </font>
    <font>
      <b/>
      <sz val="10"/>
      <color indexed="48"/>
      <name val="Arial"/>
      <family val="2"/>
    </font>
    <font>
      <b/>
      <sz val="12"/>
      <color indexed="12"/>
      <name val="Arial"/>
      <family val="2"/>
    </font>
    <font>
      <b/>
      <sz val="8"/>
      <name val="Arial"/>
      <family val="2"/>
    </font>
    <font>
      <u val="single"/>
      <sz val="10"/>
      <name val="Tahoma"/>
      <family val="2"/>
    </font>
    <font>
      <sz val="8.5"/>
      <name val="Arial"/>
      <family val="0"/>
    </font>
    <font>
      <sz val="6"/>
      <name val="Arial"/>
      <family val="0"/>
    </font>
    <font>
      <b/>
      <sz val="10"/>
      <color indexed="9"/>
      <name val="Arial"/>
      <family val="2"/>
    </font>
    <font>
      <b/>
      <sz val="12"/>
      <color indexed="22"/>
      <name val="Arial"/>
      <family val="2"/>
    </font>
    <font>
      <b/>
      <sz val="8"/>
      <color indexed="22"/>
      <name val="Arial"/>
      <family val="2"/>
    </font>
    <font>
      <sz val="8"/>
      <name val="Symbol"/>
      <family val="1"/>
    </font>
    <font>
      <sz val="9"/>
      <name val="Arial"/>
      <family val="0"/>
    </font>
    <font>
      <sz val="10"/>
      <color indexed="22"/>
      <name val="Arial"/>
      <family val="2"/>
    </font>
    <font>
      <b/>
      <sz val="14"/>
      <name val="Arial"/>
      <family val="2"/>
    </font>
    <font>
      <b/>
      <sz val="16"/>
      <name val="Arial"/>
      <family val="2"/>
    </font>
    <font>
      <b/>
      <sz val="11"/>
      <name val="Arial"/>
      <family val="2"/>
    </font>
    <font>
      <b/>
      <sz val="10"/>
      <name val="Symbol"/>
      <family val="1"/>
    </font>
    <font>
      <b/>
      <sz val="11"/>
      <name val="Symbol"/>
      <family val="1"/>
    </font>
    <font>
      <b/>
      <sz val="11"/>
      <color indexed="10"/>
      <name val="Arial"/>
      <family val="2"/>
    </font>
    <font>
      <sz val="8"/>
      <color indexed="10"/>
      <name val="Arial"/>
      <family val="2"/>
    </font>
    <font>
      <sz val="8"/>
      <color indexed="10"/>
      <name val="Symbol"/>
      <family val="1"/>
    </font>
    <font>
      <b/>
      <u val="single"/>
      <sz val="12"/>
      <name val="Arial"/>
      <family val="2"/>
    </font>
    <font>
      <sz val="14"/>
      <name val="Arial"/>
      <family val="2"/>
    </font>
    <font>
      <sz val="10"/>
      <name val="Courier New"/>
      <family val="3"/>
    </font>
    <font>
      <sz val="7.3"/>
      <name val="Arial"/>
      <family val="0"/>
    </font>
  </fonts>
  <fills count="1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
      <patternFill patternType="lightUp">
        <bgColor indexed="22"/>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s>
  <borders count="76">
    <border>
      <left/>
      <right/>
      <top/>
      <bottom/>
      <diagonal/>
    </border>
    <border>
      <left style="thin"/>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thin"/>
      <bottom style="thin"/>
    </border>
    <border>
      <left style="medium"/>
      <right style="thin"/>
      <top style="thin"/>
      <bottom style="thin"/>
    </border>
    <border>
      <left style="thin"/>
      <right style="medium"/>
      <top style="thin"/>
      <bottom>
        <color indexed="63"/>
      </bottom>
    </border>
    <border>
      <left style="medium"/>
      <right style="medium"/>
      <top style="medium"/>
      <bottom style="medium"/>
    </border>
    <border>
      <left style="medium"/>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medium"/>
      <top style="thin"/>
      <bottom style="medium"/>
    </border>
    <border>
      <left style="double"/>
      <right style="medium"/>
      <top style="thin"/>
      <bottom style="medium"/>
    </border>
    <border>
      <left style="medium"/>
      <right style="medium"/>
      <top>
        <color indexed="63"/>
      </top>
      <bottom>
        <color indexed="63"/>
      </bottom>
    </border>
    <border>
      <left style="double"/>
      <right style="medium"/>
      <top>
        <color indexed="63"/>
      </top>
      <bottom>
        <color indexed="63"/>
      </bottom>
    </border>
    <border>
      <left style="medium"/>
      <right style="medium"/>
      <top style="medium"/>
      <bottom>
        <color indexed="63"/>
      </bottom>
    </border>
    <border>
      <left style="double"/>
      <right style="medium"/>
      <top style="medium"/>
      <bottom>
        <color indexed="63"/>
      </bottom>
    </border>
    <border>
      <left style="medium"/>
      <right style="medium"/>
      <top>
        <color indexed="63"/>
      </top>
      <bottom style="medium"/>
    </border>
    <border>
      <left style="double"/>
      <right style="medium"/>
      <top>
        <color indexed="63"/>
      </top>
      <bottom style="medium"/>
    </border>
    <border>
      <left style="medium"/>
      <right>
        <color indexed="63"/>
      </right>
      <top style="medium"/>
      <bottom style="medium"/>
    </border>
    <border>
      <left style="double"/>
      <right style="medium"/>
      <top style="medium"/>
      <bottom style="medium"/>
    </border>
    <border>
      <left style="thin">
        <color indexed="8"/>
      </left>
      <right style="thin">
        <color indexed="8"/>
      </right>
      <top style="thin">
        <color indexed="8"/>
      </top>
      <bottom style="thin">
        <color indexed="8"/>
      </bottom>
    </border>
    <border>
      <left>
        <color indexed="63"/>
      </left>
      <right style="thin">
        <color indexed="22"/>
      </right>
      <top style="thin">
        <color indexed="22"/>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border>
    <border>
      <left style="thin"/>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color indexed="63"/>
      </bottom>
    </border>
    <border>
      <left style="thin"/>
      <right style="thin"/>
      <top style="medium"/>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thin"/>
    </border>
    <border>
      <left>
        <color indexed="63"/>
      </left>
      <right style="double"/>
      <top style="medium"/>
      <bottom style="medium"/>
    </border>
    <border>
      <left style="double"/>
      <right>
        <color indexed="63"/>
      </right>
      <top style="medium"/>
      <bottom style="medium"/>
    </border>
    <border>
      <left style="medium"/>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1" fillId="0" borderId="0">
      <alignment/>
      <protection/>
    </xf>
    <xf numFmtId="0" fontId="0" fillId="2" borderId="0">
      <alignment/>
      <protection/>
    </xf>
    <xf numFmtId="9" fontId="0" fillId="0" borderId="0" applyFont="0" applyFill="0" applyBorder="0" applyAlignment="0" applyProtection="0"/>
  </cellStyleXfs>
  <cellXfs count="539">
    <xf numFmtId="0" fontId="0" fillId="0" borderId="0" xfId="0" applyAlignment="1">
      <alignment/>
    </xf>
    <xf numFmtId="0" fontId="2" fillId="3" borderId="1" xfId="0" applyNumberFormat="1" applyFont="1" applyFill="1" applyBorder="1" applyAlignment="1" applyProtection="1">
      <alignment horizontal="center" vertical="center"/>
      <protection/>
    </xf>
    <xf numFmtId="0" fontId="2" fillId="3" borderId="2" xfId="0" applyFont="1" applyFill="1" applyBorder="1" applyAlignment="1" applyProtection="1">
      <alignment horizontal="center" vertical="center"/>
      <protection/>
    </xf>
    <xf numFmtId="0" fontId="2" fillId="3" borderId="1" xfId="0" applyFont="1" applyFill="1" applyBorder="1" applyAlignment="1" applyProtection="1">
      <alignment horizontal="center" vertical="center"/>
      <protection/>
    </xf>
    <xf numFmtId="0" fontId="2" fillId="3" borderId="3" xfId="0" applyFont="1" applyFill="1" applyBorder="1" applyAlignment="1" applyProtection="1">
      <alignment horizontal="center" vertical="center"/>
      <protection/>
    </xf>
    <xf numFmtId="0" fontId="2" fillId="3" borderId="4" xfId="0" applyFont="1" applyFill="1" applyBorder="1" applyAlignment="1" applyProtection="1">
      <alignment horizontal="center" vertical="center"/>
      <protection/>
    </xf>
    <xf numFmtId="0" fontId="0" fillId="0" borderId="0" xfId="0" applyAlignment="1">
      <alignment/>
    </xf>
    <xf numFmtId="0" fontId="7" fillId="2" borderId="5" xfId="21" applyNumberFormat="1" applyFont="1" applyFill="1" applyBorder="1" applyAlignment="1">
      <alignment horizontal="center" vertical="center" wrapText="1"/>
      <protection/>
    </xf>
    <xf numFmtId="0" fontId="0" fillId="0" borderId="0" xfId="0" applyAlignment="1">
      <alignment horizontal="center" vertical="center"/>
    </xf>
    <xf numFmtId="0" fontId="0" fillId="0" borderId="5" xfId="0" applyBorder="1" applyAlignment="1">
      <alignment horizontal="center" vertical="center"/>
    </xf>
    <xf numFmtId="0" fontId="12" fillId="0" borderId="0" xfId="0" applyFont="1" applyAlignment="1">
      <alignment horizontal="center"/>
    </xf>
    <xf numFmtId="0" fontId="12" fillId="0" borderId="0" xfId="0" applyFont="1" applyAlignment="1">
      <alignment horizontal="right"/>
    </xf>
    <xf numFmtId="0" fontId="12" fillId="0" borderId="0" xfId="0" applyFont="1" applyAlignment="1">
      <alignment horizontal="left"/>
    </xf>
    <xf numFmtId="49" fontId="0" fillId="0" borderId="0" xfId="0" applyNumberFormat="1" applyAlignment="1">
      <alignment horizontal="center" vertical="center"/>
    </xf>
    <xf numFmtId="0" fontId="3" fillId="3" borderId="6" xfId="0" applyFont="1" applyFill="1" applyBorder="1" applyAlignment="1" applyProtection="1">
      <alignment horizontal="left" vertical="center"/>
      <protection/>
    </xf>
    <xf numFmtId="0" fontId="4" fillId="3" borderId="7" xfId="0" applyFont="1" applyFill="1" applyBorder="1" applyAlignment="1" applyProtection="1">
      <alignment horizontal="left" vertical="center"/>
      <protection/>
    </xf>
    <xf numFmtId="0" fontId="13" fillId="3" borderId="7" xfId="0" applyFont="1" applyFill="1" applyBorder="1" applyAlignment="1">
      <alignment horizontal="left" vertical="center"/>
    </xf>
    <xf numFmtId="0" fontId="1" fillId="3" borderId="8" xfId="0" applyFont="1" applyFill="1" applyBorder="1" applyAlignment="1" applyProtection="1">
      <alignment/>
      <protection locked="0"/>
    </xf>
    <xf numFmtId="0" fontId="0" fillId="0" borderId="0" xfId="0" applyAlignment="1">
      <alignment horizontal="center"/>
    </xf>
    <xf numFmtId="49" fontId="18" fillId="2" borderId="0" xfId="19" applyNumberFormat="1" applyFont="1" applyFill="1" applyBorder="1" applyAlignment="1" applyProtection="1">
      <alignment horizontal="center" vertical="center"/>
      <protection locked="0"/>
    </xf>
    <xf numFmtId="49" fontId="19" fillId="2" borderId="9" xfId="0" applyNumberFormat="1" applyFont="1" applyFill="1" applyBorder="1" applyAlignment="1">
      <alignment horizontal="right" vertical="center"/>
    </xf>
    <xf numFmtId="49" fontId="19" fillId="2" borderId="10" xfId="0" applyNumberFormat="1" applyFont="1" applyFill="1" applyBorder="1" applyAlignment="1">
      <alignment horizontal="right" vertical="center"/>
    </xf>
    <xf numFmtId="0" fontId="0" fillId="2" borderId="0" xfId="0" applyFill="1" applyAlignment="1">
      <alignment/>
    </xf>
    <xf numFmtId="0" fontId="0" fillId="2" borderId="0" xfId="19" applyFill="1" applyAlignment="1" applyProtection="1">
      <alignment horizontal="center"/>
      <protection locked="0"/>
    </xf>
    <xf numFmtId="0" fontId="9" fillId="2" borderId="0" xfId="19" applyFont="1" applyFill="1" applyAlignment="1" applyProtection="1">
      <alignment horizontal="left"/>
      <protection/>
    </xf>
    <xf numFmtId="0" fontId="7" fillId="2" borderId="0" xfId="19" applyFont="1" applyFill="1" applyBorder="1" applyProtection="1">
      <alignment/>
      <protection/>
    </xf>
    <xf numFmtId="0" fontId="0" fillId="2" borderId="0" xfId="0" applyFill="1" applyAlignment="1">
      <alignment/>
    </xf>
    <xf numFmtId="0" fontId="0" fillId="2" borderId="0" xfId="19" applyFill="1" applyProtection="1">
      <alignment/>
      <protection locked="0"/>
    </xf>
    <xf numFmtId="0" fontId="0" fillId="2" borderId="0" xfId="19" applyFill="1" applyBorder="1" applyProtection="1">
      <alignment/>
      <protection locked="0"/>
    </xf>
    <xf numFmtId="0" fontId="0" fillId="2" borderId="0" xfId="19" applyFont="1" applyFill="1" applyBorder="1" applyAlignment="1" applyProtection="1">
      <alignment horizontal="center" vertical="center" wrapText="1"/>
      <protection/>
    </xf>
    <xf numFmtId="0" fontId="0" fillId="2" borderId="0" xfId="19" applyFont="1" applyFill="1" applyBorder="1" applyProtection="1">
      <alignment/>
      <protection/>
    </xf>
    <xf numFmtId="0" fontId="7" fillId="2" borderId="0" xfId="19" applyFont="1" applyFill="1" applyBorder="1" applyAlignment="1" applyProtection="1">
      <alignment horizontal="right"/>
      <protection/>
    </xf>
    <xf numFmtId="175" fontId="7" fillId="2" borderId="0" xfId="19" applyNumberFormat="1" applyFont="1" applyFill="1" applyBorder="1" applyAlignment="1" applyProtection="1">
      <alignment horizontal="left"/>
      <protection locked="0"/>
    </xf>
    <xf numFmtId="0" fontId="7" fillId="2" borderId="0" xfId="19" applyFont="1" applyFill="1" applyBorder="1" applyAlignment="1" applyProtection="1">
      <alignment horizontal="left"/>
      <protection locked="0"/>
    </xf>
    <xf numFmtId="0" fontId="0" fillId="2" borderId="0" xfId="19" applyFill="1" applyBorder="1" applyAlignment="1" applyProtection="1">
      <alignment horizontal="center"/>
      <protection locked="0"/>
    </xf>
    <xf numFmtId="0" fontId="0" fillId="2" borderId="11" xfId="19" applyFill="1" applyBorder="1" applyAlignment="1" applyProtection="1">
      <alignment/>
      <protection locked="0"/>
    </xf>
    <xf numFmtId="0" fontId="0" fillId="2" borderId="0" xfId="19" applyFill="1" applyBorder="1" applyAlignment="1" applyProtection="1">
      <alignment/>
      <protection locked="0"/>
    </xf>
    <xf numFmtId="0" fontId="0" fillId="2" borderId="0" xfId="0" applyFill="1" applyAlignment="1">
      <alignment horizontal="left" vertical="top" wrapText="1"/>
    </xf>
    <xf numFmtId="0" fontId="0" fillId="2" borderId="0" xfId="19" applyFill="1" applyBorder="1" applyAlignment="1" applyProtection="1">
      <alignment horizontal="left"/>
      <protection/>
    </xf>
    <xf numFmtId="0" fontId="0" fillId="2" borderId="0" xfId="19" applyFill="1" applyBorder="1" applyAlignment="1" applyProtection="1">
      <alignment/>
      <protection/>
    </xf>
    <xf numFmtId="0" fontId="0" fillId="2" borderId="0" xfId="19" applyFont="1" applyFill="1" applyBorder="1" applyAlignment="1" applyProtection="1">
      <alignment/>
      <protection/>
    </xf>
    <xf numFmtId="0" fontId="0" fillId="2" borderId="0" xfId="19" applyFont="1" applyFill="1" applyBorder="1" applyAlignment="1" applyProtection="1">
      <alignment horizontal="left"/>
      <protection locked="0"/>
    </xf>
    <xf numFmtId="0" fontId="0" fillId="2" borderId="0" xfId="19" applyFill="1" applyAlignment="1" applyProtection="1">
      <alignment/>
      <protection locked="0"/>
    </xf>
    <xf numFmtId="0" fontId="7" fillId="2" borderId="0" xfId="19" applyFont="1" applyFill="1" applyAlignment="1" applyProtection="1">
      <alignment/>
      <protection locked="0"/>
    </xf>
    <xf numFmtId="0" fontId="7" fillId="2" borderId="0" xfId="19" applyFont="1" applyFill="1" applyAlignment="1" applyProtection="1">
      <alignment horizontal="left"/>
      <protection locked="0"/>
    </xf>
    <xf numFmtId="0" fontId="0" fillId="2" borderId="0" xfId="21" applyNumberFormat="1" applyFill="1">
      <alignment/>
      <protection/>
    </xf>
    <xf numFmtId="0" fontId="7" fillId="2" borderId="0" xfId="21" applyNumberFormat="1" applyFont="1" applyFill="1" applyAlignment="1">
      <alignment horizontal="center" vertical="center"/>
      <protection/>
    </xf>
    <xf numFmtId="0" fontId="0" fillId="2" borderId="0" xfId="21" applyNumberFormat="1" applyFill="1" applyAlignment="1">
      <alignment vertical="center"/>
      <protection/>
    </xf>
    <xf numFmtId="0" fontId="7" fillId="2" borderId="0" xfId="21" applyNumberFormat="1" applyFont="1" applyFill="1" applyBorder="1" applyAlignment="1">
      <alignment horizontal="center" vertical="center"/>
      <protection/>
    </xf>
    <xf numFmtId="49" fontId="2" fillId="2" borderId="0" xfId="0" applyNumberFormat="1" applyFont="1" applyFill="1" applyBorder="1" applyAlignment="1" applyProtection="1">
      <alignment horizontal="left" vertical="center"/>
      <protection/>
    </xf>
    <xf numFmtId="0" fontId="0" fillId="2" borderId="0" xfId="21" applyNumberFormat="1" applyFill="1" applyBorder="1" applyAlignment="1">
      <alignment vertical="center"/>
      <protection/>
    </xf>
    <xf numFmtId="49" fontId="0" fillId="0" borderId="0" xfId="0" applyNumberFormat="1" applyAlignment="1">
      <alignment horizontal="center"/>
    </xf>
    <xf numFmtId="0" fontId="0" fillId="0" borderId="0" xfId="0" applyAlignment="1">
      <alignment vertical="center"/>
    </xf>
    <xf numFmtId="49" fontId="19" fillId="2" borderId="0" xfId="0" applyNumberFormat="1" applyFont="1" applyFill="1" applyBorder="1" applyAlignment="1">
      <alignment horizontal="right" vertical="center"/>
    </xf>
    <xf numFmtId="0" fontId="0" fillId="2" borderId="0" xfId="21" applyNumberFormat="1" applyFill="1" applyAlignment="1">
      <alignment horizontal="center"/>
      <protection/>
    </xf>
    <xf numFmtId="49" fontId="2" fillId="0" borderId="5" xfId="21" applyNumberFormat="1" applyFont="1" applyFill="1" applyBorder="1" applyAlignment="1">
      <alignment vertical="center"/>
      <protection/>
    </xf>
    <xf numFmtId="49" fontId="2" fillId="0" borderId="5" xfId="0" applyNumberFormat="1" applyFont="1" applyFill="1" applyBorder="1" applyAlignment="1" applyProtection="1">
      <alignment horizontal="left" vertical="center"/>
      <protection/>
    </xf>
    <xf numFmtId="49" fontId="7" fillId="2" borderId="0" xfId="19" applyNumberFormat="1" applyFont="1" applyFill="1" applyBorder="1" applyAlignment="1" applyProtection="1">
      <alignment horizontal="left"/>
      <protection locked="0"/>
    </xf>
    <xf numFmtId="0" fontId="7" fillId="2" borderId="0" xfId="0" applyFont="1" applyFill="1" applyBorder="1" applyAlignment="1" applyProtection="1">
      <alignment horizontal="right" vertical="top"/>
      <protection/>
    </xf>
    <xf numFmtId="0" fontId="5" fillId="2" borderId="12" xfId="0" applyFont="1" applyFill="1" applyBorder="1" applyAlignment="1" applyProtection="1">
      <alignment vertical="center"/>
      <protection locked="0"/>
    </xf>
    <xf numFmtId="0" fontId="0" fillId="2" borderId="13" xfId="0" applyFill="1" applyBorder="1" applyAlignment="1" applyProtection="1">
      <alignment vertical="center"/>
      <protection locked="0"/>
    </xf>
    <xf numFmtId="0" fontId="0" fillId="2" borderId="13" xfId="0" applyFill="1" applyBorder="1" applyAlignment="1" applyProtection="1">
      <alignment/>
      <protection locked="0"/>
    </xf>
    <xf numFmtId="0" fontId="1" fillId="2" borderId="14" xfId="0" applyFont="1" applyFill="1" applyBorder="1" applyAlignment="1" applyProtection="1">
      <alignment/>
      <protection locked="0"/>
    </xf>
    <xf numFmtId="0" fontId="0" fillId="2" borderId="0" xfId="0" applyFill="1" applyBorder="1" applyAlignment="1" applyProtection="1" quotePrefix="1">
      <alignment vertical="top"/>
      <protection locked="0"/>
    </xf>
    <xf numFmtId="0" fontId="0" fillId="2" borderId="0" xfId="0" applyFill="1" applyBorder="1" applyAlignment="1" applyProtection="1">
      <alignment vertical="center"/>
      <protection locked="0"/>
    </xf>
    <xf numFmtId="0" fontId="0" fillId="2" borderId="0" xfId="0" applyFill="1" applyBorder="1" applyAlignment="1" applyProtection="1">
      <alignment/>
      <protection locked="0"/>
    </xf>
    <xf numFmtId="0" fontId="0" fillId="2" borderId="14" xfId="0"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6"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xf>
    <xf numFmtId="0" fontId="14" fillId="2" borderId="0" xfId="0" applyFont="1" applyFill="1" applyAlignment="1">
      <alignment/>
    </xf>
    <xf numFmtId="14" fontId="20" fillId="4" borderId="18" xfId="0" applyNumberFormat="1" applyFont="1" applyFill="1" applyBorder="1" applyAlignment="1">
      <alignment horizontal="center" vertical="center"/>
    </xf>
    <xf numFmtId="14" fontId="20" fillId="0" borderId="19" xfId="0" applyNumberFormat="1" applyFont="1" applyFill="1" applyBorder="1" applyAlignment="1">
      <alignment horizontal="center" vertical="center"/>
    </xf>
    <xf numFmtId="0" fontId="7" fillId="2" borderId="9" xfId="19" applyFont="1" applyFill="1" applyBorder="1" applyAlignment="1" applyProtection="1">
      <alignment horizontal="center"/>
      <protection locked="0"/>
    </xf>
    <xf numFmtId="0" fontId="17" fillId="2" borderId="0" xfId="19" applyFont="1" applyFill="1" applyBorder="1" applyAlignment="1" applyProtection="1">
      <alignment horizontal="left" vertical="top"/>
      <protection/>
    </xf>
    <xf numFmtId="49" fontId="0" fillId="2" borderId="5" xfId="19" applyNumberFormat="1" applyFont="1" applyFill="1" applyBorder="1" applyAlignment="1" applyProtection="1">
      <alignment horizontal="left" vertical="top"/>
      <protection locked="0"/>
    </xf>
    <xf numFmtId="0" fontId="0" fillId="2" borderId="5" xfId="0" applyFill="1" applyBorder="1" applyAlignment="1">
      <alignment vertical="top"/>
    </xf>
    <xf numFmtId="0" fontId="17" fillId="2" borderId="5" xfId="0" applyFont="1" applyFill="1" applyBorder="1" applyAlignment="1">
      <alignment horizontal="center" vertical="top"/>
    </xf>
    <xf numFmtId="49" fontId="0" fillId="2" borderId="5" xfId="19" applyNumberFormat="1" applyFill="1" applyBorder="1" applyAlignment="1" applyProtection="1">
      <alignment horizontal="left" vertical="top"/>
      <protection locked="0"/>
    </xf>
    <xf numFmtId="0" fontId="0" fillId="2" borderId="5" xfId="0" applyFill="1" applyBorder="1" applyAlignment="1">
      <alignment vertical="top" wrapText="1"/>
    </xf>
    <xf numFmtId="0" fontId="0" fillId="2" borderId="5" xfId="0" applyFill="1" applyBorder="1" applyAlignment="1">
      <alignment horizontal="center" vertical="top" wrapText="1"/>
    </xf>
    <xf numFmtId="0" fontId="7" fillId="2" borderId="0" xfId="0" applyFont="1" applyFill="1" applyAlignment="1">
      <alignment/>
    </xf>
    <xf numFmtId="0" fontId="7" fillId="2" borderId="20" xfId="21" applyNumberFormat="1" applyFont="1" applyFill="1" applyBorder="1" applyAlignment="1">
      <alignment horizontal="right"/>
      <protection/>
    </xf>
    <xf numFmtId="0" fontId="0" fillId="0" borderId="5" xfId="0" applyBorder="1" applyAlignment="1">
      <alignment horizontal="center" vertical="top" wrapText="1"/>
    </xf>
    <xf numFmtId="0" fontId="0" fillId="0" borderId="0" xfId="0" applyAlignment="1">
      <alignment vertical="top" wrapText="1"/>
    </xf>
    <xf numFmtId="0" fontId="7" fillId="5" borderId="0" xfId="21" applyNumberFormat="1" applyFont="1" applyFill="1" applyAlignment="1">
      <alignment horizontal="center" vertical="center" wrapText="1"/>
      <protection/>
    </xf>
    <xf numFmtId="0" fontId="7" fillId="5" borderId="21" xfId="21" applyNumberFormat="1" applyFont="1" applyFill="1" applyBorder="1" applyAlignment="1">
      <alignment horizontal="center" vertical="center" wrapText="1"/>
      <protection/>
    </xf>
    <xf numFmtId="0" fontId="7" fillId="5" borderId="5" xfId="21" applyNumberFormat="1" applyFont="1" applyFill="1" applyBorder="1" applyAlignment="1">
      <alignment horizontal="center" vertical="center"/>
      <protection/>
    </xf>
    <xf numFmtId="0" fontId="10" fillId="6" borderId="5" xfId="0" applyFont="1" applyFill="1" applyBorder="1" applyAlignment="1">
      <alignment horizontal="center" vertical="top" wrapText="1"/>
    </xf>
    <xf numFmtId="0" fontId="10" fillId="6" borderId="5" xfId="0" applyFont="1" applyFill="1" applyBorder="1" applyAlignment="1">
      <alignment horizontal="center" vertical="center"/>
    </xf>
    <xf numFmtId="0" fontId="2" fillId="0" borderId="5" xfId="17" applyNumberFormat="1" applyFont="1" applyFill="1" applyBorder="1" applyAlignment="1" applyProtection="1">
      <alignment horizontal="left" vertical="center"/>
      <protection/>
    </xf>
    <xf numFmtId="15" fontId="0" fillId="2" borderId="0" xfId="21" applyNumberFormat="1" applyFill="1" applyAlignment="1">
      <alignment vertical="center"/>
      <protection/>
    </xf>
    <xf numFmtId="0" fontId="0" fillId="7" borderId="12" xfId="0" applyFill="1" applyBorder="1" applyAlignment="1">
      <alignment/>
    </xf>
    <xf numFmtId="0" fontId="27" fillId="7" borderId="22" xfId="0" applyFont="1" applyFill="1" applyBorder="1" applyAlignment="1">
      <alignment horizontal="center" vertical="center"/>
    </xf>
    <xf numFmtId="0" fontId="0" fillId="7" borderId="14" xfId="0" applyFill="1" applyBorder="1" applyAlignment="1">
      <alignment/>
    </xf>
    <xf numFmtId="0" fontId="27" fillId="7" borderId="0" xfId="0" applyFont="1" applyFill="1" applyBorder="1" applyAlignment="1">
      <alignment horizontal="center" vertical="center" wrapText="1"/>
    </xf>
    <xf numFmtId="0" fontId="27" fillId="7" borderId="23" xfId="0" applyFont="1" applyFill="1" applyBorder="1" applyAlignment="1">
      <alignment horizontal="center" vertical="center"/>
    </xf>
    <xf numFmtId="0" fontId="28" fillId="7" borderId="14" xfId="0" applyFont="1" applyFill="1" applyBorder="1" applyAlignment="1">
      <alignment vertical="center"/>
    </xf>
    <xf numFmtId="0" fontId="28" fillId="7" borderId="0" xfId="0" applyFont="1" applyFill="1" applyBorder="1" applyAlignment="1">
      <alignment vertical="center"/>
    </xf>
    <xf numFmtId="0" fontId="28" fillId="7" borderId="23" xfId="0" applyFont="1" applyFill="1" applyBorder="1" applyAlignment="1">
      <alignment vertical="center"/>
    </xf>
    <xf numFmtId="0" fontId="28" fillId="2" borderId="0" xfId="0" applyFont="1" applyFill="1" applyAlignment="1">
      <alignment vertical="center"/>
    </xf>
    <xf numFmtId="0" fontId="29" fillId="7" borderId="0" xfId="0" applyFont="1" applyFill="1" applyBorder="1" applyAlignment="1">
      <alignment horizontal="left" vertical="center"/>
    </xf>
    <xf numFmtId="0" fontId="7" fillId="7" borderId="14" xfId="0" applyFont="1" applyFill="1" applyBorder="1" applyAlignment="1">
      <alignment/>
    </xf>
    <xf numFmtId="0" fontId="10" fillId="7" borderId="0" xfId="0" applyFont="1" applyFill="1" applyBorder="1" applyAlignment="1">
      <alignment horizontal="right" vertical="top"/>
    </xf>
    <xf numFmtId="0" fontId="10" fillId="7" borderId="23" xfId="0" applyFont="1" applyFill="1" applyBorder="1" applyAlignment="1">
      <alignment horizontal="justify" vertical="top" wrapText="1"/>
    </xf>
    <xf numFmtId="0" fontId="30" fillId="7" borderId="14" xfId="0" applyFont="1" applyFill="1" applyBorder="1" applyAlignment="1">
      <alignment vertical="center"/>
    </xf>
    <xf numFmtId="0" fontId="30" fillId="7" borderId="0" xfId="0" applyFont="1" applyFill="1" applyBorder="1" applyAlignment="1">
      <alignment vertical="center"/>
    </xf>
    <xf numFmtId="0" fontId="30" fillId="7" borderId="23" xfId="0" applyFont="1" applyFill="1" applyBorder="1" applyAlignment="1">
      <alignment vertical="center"/>
    </xf>
    <xf numFmtId="0" fontId="30" fillId="2" borderId="0" xfId="0" applyFont="1" applyFill="1" applyAlignment="1">
      <alignment vertical="center"/>
    </xf>
    <xf numFmtId="0" fontId="7" fillId="7" borderId="24" xfId="0" applyFont="1" applyFill="1" applyBorder="1" applyAlignment="1">
      <alignment/>
    </xf>
    <xf numFmtId="0" fontId="10" fillId="7" borderId="25" xfId="0" applyFont="1" applyFill="1" applyBorder="1" applyAlignment="1">
      <alignment horizontal="right" vertical="top"/>
    </xf>
    <xf numFmtId="0" fontId="10" fillId="7" borderId="26" xfId="0" applyFont="1" applyFill="1" applyBorder="1" applyAlignment="1">
      <alignment horizontal="justify" vertical="top" wrapText="1"/>
    </xf>
    <xf numFmtId="0" fontId="0" fillId="2" borderId="5" xfId="0" applyFill="1" applyBorder="1" applyAlignment="1">
      <alignment horizontal="center" vertical="top"/>
    </xf>
    <xf numFmtId="0" fontId="0" fillId="2" borderId="11" xfId="19" applyFont="1" applyFill="1" applyBorder="1" applyAlignment="1" applyProtection="1">
      <alignment horizontal="left"/>
      <protection locked="0"/>
    </xf>
    <xf numFmtId="49" fontId="0" fillId="0" borderId="5" xfId="19" applyNumberFormat="1" applyFont="1" applyBorder="1" applyAlignment="1" applyProtection="1">
      <alignment horizontal="center" vertical="center" wrapText="1"/>
      <protection locked="0"/>
    </xf>
    <xf numFmtId="0" fontId="0" fillId="0" borderId="0" xfId="0" applyFont="1" applyAlignment="1">
      <alignment horizontal="center" vertical="top"/>
    </xf>
    <xf numFmtId="0" fontId="0" fillId="0" borderId="0" xfId="0" applyFont="1" applyAlignment="1">
      <alignment vertical="top"/>
    </xf>
    <xf numFmtId="0" fontId="19" fillId="2" borderId="0" xfId="0" applyFont="1" applyFill="1" applyBorder="1" applyAlignment="1">
      <alignment horizontal="center" vertical="center"/>
    </xf>
    <xf numFmtId="0" fontId="0" fillId="2" borderId="0" xfId="0" applyFill="1" applyBorder="1" applyAlignment="1">
      <alignment horizontal="center"/>
    </xf>
    <xf numFmtId="0" fontId="0" fillId="2" borderId="0" xfId="0" applyFont="1" applyFill="1" applyAlignment="1">
      <alignment vertical="top"/>
    </xf>
    <xf numFmtId="0" fontId="0" fillId="2" borderId="0" xfId="0" applyFill="1" applyAlignment="1">
      <alignment vertical="top" wrapText="1"/>
    </xf>
    <xf numFmtId="0" fontId="0" fillId="2" borderId="0" xfId="0" applyFill="1" applyAlignment="1">
      <alignment vertical="center"/>
    </xf>
    <xf numFmtId="0" fontId="0" fillId="2" borderId="0" xfId="0" applyFill="1" applyBorder="1" applyAlignment="1">
      <alignment/>
    </xf>
    <xf numFmtId="0" fontId="0" fillId="2" borderId="0" xfId="19" applyFont="1" applyFill="1" applyBorder="1" applyAlignment="1" applyProtection="1">
      <alignment horizontal="center"/>
      <protection locked="0"/>
    </xf>
    <xf numFmtId="0" fontId="0" fillId="2" borderId="0" xfId="19" applyFont="1" applyFill="1" applyBorder="1" applyAlignment="1" applyProtection="1">
      <alignment horizontal="center"/>
      <protection locked="0"/>
    </xf>
    <xf numFmtId="0" fontId="0" fillId="2" borderId="0" xfId="19" applyFont="1" applyFill="1" applyBorder="1" applyProtection="1">
      <alignment/>
      <protection locked="0"/>
    </xf>
    <xf numFmtId="49" fontId="0" fillId="2" borderId="0" xfId="19" applyNumberFormat="1" applyFont="1" applyFill="1" applyBorder="1" applyAlignment="1" applyProtection="1">
      <alignment horizontal="left"/>
      <protection locked="0"/>
    </xf>
    <xf numFmtId="49" fontId="0" fillId="2" borderId="0" xfId="19" applyNumberFormat="1" applyFont="1" applyFill="1" applyBorder="1" applyAlignment="1" applyProtection="1">
      <alignment horizontal="center"/>
      <protection locked="0"/>
    </xf>
    <xf numFmtId="49" fontId="0" fillId="2" borderId="0" xfId="19" applyNumberFormat="1" applyFont="1" applyFill="1" applyBorder="1" applyProtection="1">
      <alignment/>
      <protection locked="0"/>
    </xf>
    <xf numFmtId="0" fontId="0" fillId="2" borderId="5" xfId="0" applyFill="1" applyBorder="1" applyAlignment="1">
      <alignment horizontal="center"/>
    </xf>
    <xf numFmtId="0" fontId="0" fillId="2" borderId="0" xfId="0" applyFill="1" applyAlignment="1">
      <alignment horizontal="center"/>
    </xf>
    <xf numFmtId="49" fontId="0" fillId="2" borderId="0" xfId="0" applyNumberFormat="1" applyFill="1" applyAlignment="1">
      <alignment horizontal="center"/>
    </xf>
    <xf numFmtId="14" fontId="20" fillId="0" borderId="0" xfId="0" applyNumberFormat="1" applyFont="1" applyFill="1" applyBorder="1" applyAlignment="1">
      <alignment horizontal="center" vertical="center"/>
    </xf>
    <xf numFmtId="14" fontId="20" fillId="2" borderId="0" xfId="0" applyNumberFormat="1" applyFont="1" applyFill="1" applyBorder="1" applyAlignment="1">
      <alignment horizontal="center" vertical="center"/>
    </xf>
    <xf numFmtId="49" fontId="20" fillId="2" borderId="0" xfId="19" applyNumberFormat="1" applyFont="1" applyFill="1" applyBorder="1" applyAlignment="1" applyProtection="1">
      <alignment horizontal="center" vertical="center"/>
      <protection locked="0"/>
    </xf>
    <xf numFmtId="49" fontId="0" fillId="0" borderId="27" xfId="19" applyNumberFormat="1" applyFont="1" applyBorder="1" applyAlignment="1" applyProtection="1">
      <alignment horizontal="center" vertical="center" wrapText="1"/>
      <protection locked="0"/>
    </xf>
    <xf numFmtId="49" fontId="0" fillId="2" borderId="0" xfId="19" applyNumberFormat="1" applyFont="1" applyFill="1" applyBorder="1" applyAlignment="1" applyProtection="1">
      <alignment horizontal="left" vertical="center"/>
      <protection locked="0"/>
    </xf>
    <xf numFmtId="0" fontId="0" fillId="2" borderId="0" xfId="0" applyFill="1" applyBorder="1" applyAlignment="1">
      <alignment horizontal="center" vertical="top" wrapText="1"/>
    </xf>
    <xf numFmtId="0" fontId="33" fillId="8" borderId="0" xfId="20" applyFont="1" applyFill="1" applyBorder="1" applyAlignment="1">
      <alignment horizontal="left" vertical="center" wrapText="1"/>
      <protection/>
    </xf>
    <xf numFmtId="0" fontId="0" fillId="2" borderId="0" xfId="0" applyFill="1" applyBorder="1" applyAlignment="1">
      <alignment horizontal="center" vertical="center"/>
    </xf>
    <xf numFmtId="49" fontId="0" fillId="2" borderId="0" xfId="19" applyNumberFormat="1" applyFont="1" applyFill="1" applyBorder="1" applyAlignment="1" applyProtection="1" quotePrefix="1">
      <alignment horizontal="left" vertical="center" wrapText="1"/>
      <protection locked="0"/>
    </xf>
    <xf numFmtId="49" fontId="0" fillId="2" borderId="28" xfId="19" applyNumberFormat="1" applyFont="1" applyFill="1" applyBorder="1" applyAlignment="1" applyProtection="1">
      <alignment horizontal="left" vertical="center"/>
      <protection locked="0"/>
    </xf>
    <xf numFmtId="0" fontId="33" fillId="8" borderId="28" xfId="20" applyFont="1" applyFill="1" applyBorder="1" applyAlignment="1">
      <alignment horizontal="left" vertical="center" wrapText="1"/>
      <protection/>
    </xf>
    <xf numFmtId="0" fontId="36" fillId="2" borderId="0" xfId="0" applyFont="1" applyFill="1" applyAlignment="1">
      <alignment vertical="top"/>
    </xf>
    <xf numFmtId="49" fontId="18" fillId="2" borderId="0" xfId="19" applyNumberFormat="1" applyFont="1" applyFill="1" applyBorder="1" applyAlignment="1" applyProtection="1">
      <alignment vertical="center"/>
      <protection locked="0"/>
    </xf>
    <xf numFmtId="0" fontId="10" fillId="2" borderId="0" xfId="0" applyFont="1" applyFill="1" applyBorder="1" applyAlignment="1">
      <alignment horizontal="center" vertical="center"/>
    </xf>
    <xf numFmtId="49" fontId="0" fillId="2" borderId="0" xfId="19" applyNumberFormat="1" applyFont="1" applyFill="1" applyBorder="1" applyAlignment="1" applyProtection="1" quotePrefix="1">
      <alignment horizontal="center" vertical="center" wrapText="1"/>
      <protection locked="0"/>
    </xf>
    <xf numFmtId="49" fontId="0" fillId="2" borderId="0" xfId="19" applyNumberFormat="1" applyFont="1" applyFill="1" applyBorder="1" applyAlignment="1" applyProtection="1">
      <alignment horizontal="center" vertical="center" wrapText="1"/>
      <protection locked="0"/>
    </xf>
    <xf numFmtId="49" fontId="0" fillId="2" borderId="0" xfId="0" applyNumberFormat="1" applyFill="1" applyAlignment="1">
      <alignment/>
    </xf>
    <xf numFmtId="0" fontId="0" fillId="2" borderId="0" xfId="19" applyFont="1" applyFill="1" applyBorder="1" applyAlignment="1" applyProtection="1">
      <alignment horizontal="right"/>
      <protection locked="0"/>
    </xf>
    <xf numFmtId="0" fontId="0" fillId="2" borderId="0" xfId="19" applyFont="1" applyFill="1" applyBorder="1" applyAlignment="1" applyProtection="1">
      <alignment horizontal="left"/>
      <protection/>
    </xf>
    <xf numFmtId="0" fontId="41" fillId="2" borderId="0" xfId="0" applyFont="1" applyFill="1" applyBorder="1" applyAlignment="1">
      <alignment horizontal="left" vertical="center"/>
    </xf>
    <xf numFmtId="0" fontId="41" fillId="2" borderId="0" xfId="0" applyFont="1" applyFill="1" applyBorder="1" applyAlignment="1">
      <alignment horizontal="center" vertical="center"/>
    </xf>
    <xf numFmtId="49" fontId="45" fillId="0" borderId="5" xfId="0" applyNumberFormat="1" applyFont="1" applyBorder="1" applyAlignment="1">
      <alignment/>
    </xf>
    <xf numFmtId="49" fontId="21" fillId="7" borderId="5" xfId="0" applyNumberFormat="1" applyFont="1" applyFill="1" applyBorder="1" applyAlignment="1">
      <alignment horizontal="center" vertical="center" wrapText="1"/>
    </xf>
    <xf numFmtId="49" fontId="37" fillId="9" borderId="20" xfId="0" applyNumberFormat="1" applyFont="1" applyFill="1" applyBorder="1" applyAlignment="1">
      <alignment horizontal="center" vertical="center" wrapText="1"/>
    </xf>
    <xf numFmtId="49" fontId="0" fillId="0" borderId="0" xfId="0" applyNumberFormat="1" applyAlignment="1">
      <alignment/>
    </xf>
    <xf numFmtId="49" fontId="0" fillId="0" borderId="0" xfId="0" applyNumberFormat="1" applyAlignment="1">
      <alignment/>
    </xf>
    <xf numFmtId="49" fontId="7" fillId="6" borderId="5" xfId="0" applyNumberFormat="1" applyFont="1" applyFill="1" applyBorder="1" applyAlignment="1">
      <alignment horizontal="center" vertical="center" wrapText="1"/>
    </xf>
    <xf numFmtId="49" fontId="7" fillId="0" borderId="0" xfId="0" applyNumberFormat="1" applyFont="1" applyAlignment="1">
      <alignment horizontal="center"/>
    </xf>
    <xf numFmtId="49" fontId="21" fillId="6" borderId="5" xfId="0" applyNumberFormat="1" applyFont="1" applyFill="1" applyBorder="1" applyAlignment="1">
      <alignment horizontal="center" vertical="center" wrapText="1"/>
    </xf>
    <xf numFmtId="49" fontId="21" fillId="10" borderId="5" xfId="0" applyNumberFormat="1" applyFont="1" applyFill="1" applyBorder="1" applyAlignment="1">
      <alignment horizontal="center" vertical="center" wrapText="1"/>
    </xf>
    <xf numFmtId="49" fontId="21" fillId="5" borderId="5" xfId="0" applyNumberFormat="1" applyFont="1" applyFill="1" applyBorder="1" applyAlignment="1">
      <alignment horizontal="center" vertical="center" wrapText="1"/>
    </xf>
    <xf numFmtId="49" fontId="21" fillId="11" borderId="5" xfId="0" applyNumberFormat="1" applyFont="1" applyFill="1" applyBorder="1" applyAlignment="1">
      <alignment horizontal="center" vertical="center" wrapText="1"/>
    </xf>
    <xf numFmtId="49" fontId="21"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49" fontId="37" fillId="9" borderId="27" xfId="0" applyNumberFormat="1" applyFont="1" applyFill="1" applyBorder="1" applyAlignment="1">
      <alignment horizontal="center" vertical="center" wrapText="1"/>
    </xf>
    <xf numFmtId="49" fontId="17" fillId="9" borderId="5" xfId="0" applyNumberFormat="1" applyFont="1" applyFill="1" applyBorder="1" applyAlignment="1">
      <alignment horizontal="center" vertical="center" wrapText="1"/>
    </xf>
    <xf numFmtId="49" fontId="44" fillId="9" borderId="5" xfId="0" applyNumberFormat="1" applyFont="1" applyFill="1" applyBorder="1" applyAlignment="1">
      <alignment horizontal="center" vertical="center" wrapText="1"/>
    </xf>
    <xf numFmtId="49" fontId="0" fillId="6" borderId="5" xfId="0" applyNumberFormat="1" applyFill="1" applyBorder="1" applyAlignment="1">
      <alignment horizontal="center"/>
    </xf>
    <xf numFmtId="49" fontId="45" fillId="0" borderId="5" xfId="0" applyNumberFormat="1" applyFont="1" applyBorder="1" applyAlignment="1">
      <alignment wrapText="1"/>
    </xf>
    <xf numFmtId="49" fontId="45" fillId="0" borderId="5" xfId="0" applyNumberFormat="1" applyFont="1" applyBorder="1" applyAlignment="1">
      <alignment/>
    </xf>
    <xf numFmtId="49" fontId="0" fillId="0" borderId="0" xfId="0" applyNumberFormat="1" applyAlignment="1">
      <alignment wrapText="1"/>
    </xf>
    <xf numFmtId="0" fontId="0" fillId="0" borderId="5" xfId="0" applyBorder="1" applyAlignment="1">
      <alignment/>
    </xf>
    <xf numFmtId="173" fontId="0" fillId="0" borderId="5" xfId="0" applyNumberFormat="1" applyBorder="1" applyAlignment="1">
      <alignment/>
    </xf>
    <xf numFmtId="0" fontId="10" fillId="0" borderId="0" xfId="0" applyFont="1" applyAlignment="1">
      <alignment horizontal="center" vertical="center"/>
    </xf>
    <xf numFmtId="49" fontId="0" fillId="2" borderId="0" xfId="0" applyNumberFormat="1" applyFill="1" applyAlignment="1">
      <alignment/>
    </xf>
    <xf numFmtId="49" fontId="0" fillId="2" borderId="0" xfId="0" applyNumberFormat="1" applyFill="1" applyAlignment="1">
      <alignment wrapText="1"/>
    </xf>
    <xf numFmtId="0" fontId="10" fillId="2" borderId="0" xfId="0" applyFont="1" applyFill="1" applyAlignment="1">
      <alignment horizontal="center" vertical="center"/>
    </xf>
    <xf numFmtId="49" fontId="7" fillId="2" borderId="0" xfId="0" applyNumberFormat="1" applyFont="1" applyFill="1" applyAlignment="1">
      <alignment horizontal="center"/>
    </xf>
    <xf numFmtId="49" fontId="21" fillId="2" borderId="0" xfId="0" applyNumberFormat="1" applyFont="1" applyFill="1" applyAlignment="1">
      <alignment horizontal="center" vertical="center" wrapText="1"/>
    </xf>
    <xf numFmtId="49" fontId="17" fillId="2" borderId="0" xfId="0" applyNumberFormat="1" applyFont="1" applyFill="1" applyAlignment="1">
      <alignment horizontal="center" vertical="center" wrapText="1"/>
    </xf>
    <xf numFmtId="0" fontId="0" fillId="2" borderId="0" xfId="19" applyFont="1" applyFill="1" applyBorder="1" applyAlignment="1" applyProtection="1">
      <alignment horizontal="center" vertical="top" wrapText="1"/>
      <protection/>
    </xf>
    <xf numFmtId="49" fontId="0" fillId="2" borderId="0" xfId="19" applyNumberFormat="1" applyFont="1" applyFill="1" applyBorder="1" applyAlignment="1" applyProtection="1">
      <alignment horizontal="center" vertical="top" wrapText="1"/>
      <protection/>
    </xf>
    <xf numFmtId="0" fontId="46" fillId="0" borderId="5" xfId="19" applyFont="1" applyBorder="1" applyAlignment="1" applyProtection="1">
      <alignment horizontal="center" vertical="center" wrapText="1"/>
      <protection/>
    </xf>
    <xf numFmtId="0" fontId="46" fillId="0" borderId="5" xfId="19" applyFont="1" applyBorder="1" applyAlignment="1" applyProtection="1">
      <alignment horizontal="center" vertical="center"/>
      <protection/>
    </xf>
    <xf numFmtId="0" fontId="10" fillId="2" borderId="29" xfId="0" applyFont="1" applyFill="1" applyBorder="1" applyAlignment="1">
      <alignment horizontal="center"/>
    </xf>
    <xf numFmtId="0" fontId="10" fillId="2" borderId="29" xfId="0" applyFont="1" applyFill="1" applyBorder="1" applyAlignment="1">
      <alignment horizontal="left"/>
    </xf>
    <xf numFmtId="0" fontId="10" fillId="2" borderId="30" xfId="0" applyFont="1" applyFill="1" applyBorder="1" applyAlignment="1">
      <alignment horizontal="center"/>
    </xf>
    <xf numFmtId="0" fontId="10" fillId="2" borderId="20" xfId="0" applyFont="1" applyFill="1" applyBorder="1" applyAlignment="1">
      <alignment horizontal="center"/>
    </xf>
    <xf numFmtId="0" fontId="10" fillId="2" borderId="20" xfId="0" applyFont="1" applyFill="1" applyBorder="1" applyAlignment="1">
      <alignment horizontal="left"/>
    </xf>
    <xf numFmtId="0" fontId="10" fillId="2" borderId="31" xfId="0" applyFont="1" applyFill="1" applyBorder="1" applyAlignment="1">
      <alignment horizontal="center"/>
    </xf>
    <xf numFmtId="0" fontId="0" fillId="2" borderId="23" xfId="0" applyFill="1" applyBorder="1" applyAlignment="1">
      <alignment/>
    </xf>
    <xf numFmtId="0" fontId="7" fillId="2" borderId="0" xfId="19" applyFont="1" applyFill="1" applyBorder="1" applyAlignment="1" applyProtection="1">
      <alignment horizontal="center"/>
      <protection locked="0"/>
    </xf>
    <xf numFmtId="0" fontId="10" fillId="2" borderId="25" xfId="0" applyFont="1" applyFill="1" applyBorder="1" applyAlignment="1">
      <alignment horizontal="center"/>
    </xf>
    <xf numFmtId="0" fontId="10" fillId="2" borderId="7" xfId="0" applyFont="1" applyFill="1" applyBorder="1" applyAlignment="1">
      <alignment horizontal="left"/>
    </xf>
    <xf numFmtId="0" fontId="10" fillId="2" borderId="8" xfId="0" applyFont="1" applyFill="1" applyBorder="1" applyAlignment="1">
      <alignment horizontal="center"/>
    </xf>
    <xf numFmtId="0" fontId="7" fillId="2" borderId="0" xfId="0" applyFont="1" applyFill="1" applyBorder="1" applyAlignment="1">
      <alignment horizontal="right"/>
    </xf>
    <xf numFmtId="0" fontId="7" fillId="2" borderId="0" xfId="0" applyFont="1" applyFill="1" applyBorder="1" applyAlignment="1">
      <alignment horizontal="center"/>
    </xf>
    <xf numFmtId="0" fontId="7" fillId="2" borderId="0" xfId="0" applyFont="1" applyFill="1" applyBorder="1" applyAlignment="1">
      <alignment horizontal="left"/>
    </xf>
    <xf numFmtId="0" fontId="7" fillId="2" borderId="0" xfId="0" applyFont="1" applyFill="1" applyBorder="1" applyAlignment="1">
      <alignment/>
    </xf>
    <xf numFmtId="0" fontId="7" fillId="2" borderId="0" xfId="0" applyFont="1" applyFill="1" applyAlignment="1">
      <alignment horizontal="center"/>
    </xf>
    <xf numFmtId="0" fontId="47" fillId="2" borderId="0" xfId="0" applyFont="1" applyFill="1" applyBorder="1" applyAlignment="1">
      <alignment vertical="center"/>
    </xf>
    <xf numFmtId="0" fontId="47" fillId="2" borderId="0" xfId="0" applyFont="1" applyFill="1" applyAlignment="1">
      <alignment horizontal="right" vertical="center"/>
    </xf>
    <xf numFmtId="0" fontId="0" fillId="2" borderId="0" xfId="0" applyFill="1" applyAlignment="1">
      <alignment horizontal="right"/>
    </xf>
    <xf numFmtId="0" fontId="0" fillId="2" borderId="32" xfId="0" applyFill="1" applyBorder="1" applyAlignment="1">
      <alignment/>
    </xf>
    <xf numFmtId="0" fontId="0" fillId="2" borderId="7" xfId="0" applyFill="1" applyBorder="1" applyAlignment="1">
      <alignment/>
    </xf>
    <xf numFmtId="0" fontId="0" fillId="2" borderId="6" xfId="0" applyFill="1" applyBorder="1" applyAlignment="1">
      <alignment/>
    </xf>
    <xf numFmtId="0" fontId="0" fillId="2" borderId="33" xfId="0" applyFill="1" applyBorder="1" applyAlignment="1">
      <alignment/>
    </xf>
    <xf numFmtId="0" fontId="0" fillId="2" borderId="32" xfId="0" applyFill="1" applyBorder="1" applyAlignment="1">
      <alignment horizontal="center"/>
    </xf>
    <xf numFmtId="0" fontId="0" fillId="2" borderId="8" xfId="0" applyFill="1" applyBorder="1" applyAlignment="1">
      <alignment horizontal="center"/>
    </xf>
    <xf numFmtId="0" fontId="0" fillId="2" borderId="32" xfId="0" applyFill="1" applyBorder="1" applyAlignment="1">
      <alignment horizontal="right"/>
    </xf>
    <xf numFmtId="0" fontId="47" fillId="6" borderId="18" xfId="0" applyFont="1" applyFill="1" applyBorder="1" applyAlignment="1">
      <alignment horizontal="center" vertical="center"/>
    </xf>
    <xf numFmtId="0" fontId="7" fillId="5" borderId="34" xfId="0" applyFont="1" applyFill="1" applyBorder="1" applyAlignment="1">
      <alignment horizontal="center" vertical="center" wrapText="1"/>
    </xf>
    <xf numFmtId="0" fontId="50" fillId="5" borderId="34"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49" fillId="7" borderId="34" xfId="0" applyFont="1" applyFill="1" applyBorder="1" applyAlignment="1">
      <alignment horizontal="center" vertical="center"/>
    </xf>
    <xf numFmtId="0" fontId="7" fillId="7" borderId="21" xfId="21" applyNumberFormat="1" applyFont="1" applyFill="1" applyBorder="1" applyAlignment="1">
      <alignment horizontal="center" textRotation="45" wrapText="1"/>
      <protection/>
    </xf>
    <xf numFmtId="0" fontId="7" fillId="12" borderId="21" xfId="21" applyNumberFormat="1" applyFont="1" applyFill="1" applyBorder="1" applyAlignment="1">
      <alignment horizontal="center" textRotation="45" wrapText="1"/>
      <protection/>
    </xf>
    <xf numFmtId="0" fontId="7" fillId="10" borderId="21" xfId="21" applyNumberFormat="1" applyFont="1" applyFill="1" applyBorder="1" applyAlignment="1">
      <alignment horizontal="center" textRotation="45" wrapText="1"/>
      <protection/>
    </xf>
    <xf numFmtId="49" fontId="53" fillId="0" borderId="5" xfId="0" applyNumberFormat="1" applyFont="1" applyFill="1" applyBorder="1" applyAlignment="1">
      <alignment horizontal="center" vertical="center" wrapText="1"/>
    </xf>
    <xf numFmtId="49" fontId="54" fillId="0" borderId="5" xfId="0" applyNumberFormat="1" applyFont="1" applyFill="1" applyBorder="1" applyAlignment="1">
      <alignment horizontal="center" vertical="center" wrapText="1"/>
    </xf>
    <xf numFmtId="0" fontId="0" fillId="2" borderId="36" xfId="0" applyFill="1" applyBorder="1" applyAlignment="1">
      <alignment/>
    </xf>
    <xf numFmtId="0" fontId="0" fillId="2" borderId="13" xfId="0" applyFill="1" applyBorder="1" applyAlignment="1">
      <alignment/>
    </xf>
    <xf numFmtId="0" fontId="0" fillId="2" borderId="12" xfId="0" applyFill="1" applyBorder="1" applyAlignment="1">
      <alignment/>
    </xf>
    <xf numFmtId="0" fontId="0" fillId="2" borderId="37" xfId="0" applyFill="1" applyBorder="1" applyAlignment="1">
      <alignment/>
    </xf>
    <xf numFmtId="0" fontId="0" fillId="2" borderId="36" xfId="0" applyFill="1" applyBorder="1" applyAlignment="1">
      <alignment horizontal="center"/>
    </xf>
    <xf numFmtId="0" fontId="0" fillId="2" borderId="22" xfId="0" applyFill="1" applyBorder="1" applyAlignment="1">
      <alignment horizontal="center"/>
    </xf>
    <xf numFmtId="0" fontId="0" fillId="2" borderId="36" xfId="0" applyFill="1" applyBorder="1" applyAlignment="1">
      <alignment horizontal="right"/>
    </xf>
    <xf numFmtId="0" fontId="0" fillId="2" borderId="38" xfId="0" applyFill="1" applyBorder="1" applyAlignment="1">
      <alignment/>
    </xf>
    <xf numFmtId="0" fontId="0" fillId="2" borderId="25" xfId="0" applyFill="1" applyBorder="1" applyAlignment="1">
      <alignment/>
    </xf>
    <xf numFmtId="0" fontId="0" fillId="2" borderId="24" xfId="0" applyFill="1" applyBorder="1" applyAlignment="1">
      <alignment/>
    </xf>
    <xf numFmtId="0" fontId="0" fillId="2" borderId="39" xfId="0" applyFill="1" applyBorder="1" applyAlignment="1">
      <alignment/>
    </xf>
    <xf numFmtId="0" fontId="0" fillId="2" borderId="38" xfId="0" applyFill="1" applyBorder="1" applyAlignment="1">
      <alignment horizontal="center"/>
    </xf>
    <xf numFmtId="0" fontId="0" fillId="2" borderId="26" xfId="0" applyFill="1" applyBorder="1" applyAlignment="1">
      <alignment horizontal="center"/>
    </xf>
    <xf numFmtId="0" fontId="0" fillId="2" borderId="38" xfId="0" applyFill="1" applyBorder="1" applyAlignment="1">
      <alignment horizontal="right"/>
    </xf>
    <xf numFmtId="0" fontId="0" fillId="2" borderId="18" xfId="0" applyFill="1" applyBorder="1" applyAlignment="1">
      <alignment/>
    </xf>
    <xf numFmtId="0" fontId="0" fillId="2" borderId="18" xfId="0" applyFill="1" applyBorder="1" applyAlignment="1">
      <alignment horizontal="center"/>
    </xf>
    <xf numFmtId="0" fontId="0" fillId="2" borderId="18" xfId="0" applyFill="1" applyBorder="1" applyAlignment="1">
      <alignment horizontal="right"/>
    </xf>
    <xf numFmtId="0" fontId="0" fillId="2" borderId="40" xfId="0" applyFill="1" applyBorder="1" applyAlignment="1">
      <alignment/>
    </xf>
    <xf numFmtId="0" fontId="0" fillId="2" borderId="41" xfId="0" applyFill="1" applyBorder="1" applyAlignment="1">
      <alignment/>
    </xf>
    <xf numFmtId="0" fontId="49" fillId="6" borderId="18" xfId="0" applyFont="1" applyFill="1" applyBorder="1" applyAlignment="1">
      <alignment horizontal="center" vertical="center"/>
    </xf>
    <xf numFmtId="0" fontId="7" fillId="2" borderId="0" xfId="0" applyFont="1" applyFill="1" applyBorder="1" applyAlignment="1">
      <alignment horizontal="center" vertical="center"/>
    </xf>
    <xf numFmtId="3" fontId="0" fillId="0" borderId="42" xfId="19" applyNumberFormat="1" applyFont="1" applyBorder="1" applyAlignment="1" applyProtection="1">
      <alignment horizontal="center" vertical="center"/>
      <protection locked="0"/>
    </xf>
    <xf numFmtId="49" fontId="0" fillId="0" borderId="42" xfId="19" applyNumberFormat="1" applyFont="1" applyBorder="1" applyAlignment="1" applyProtection="1">
      <alignment horizontal="center" vertical="center" wrapText="1"/>
      <protection locked="0"/>
    </xf>
    <xf numFmtId="0" fontId="0" fillId="0" borderId="42" xfId="20" applyFont="1" applyFill="1" applyBorder="1" applyAlignment="1">
      <alignment horizontal="left" vertical="center" wrapText="1"/>
      <protection/>
    </xf>
    <xf numFmtId="184" fontId="0" fillId="0" borderId="42" xfId="0" applyNumberFormat="1" applyBorder="1" applyAlignment="1">
      <alignment horizontal="center" vertical="center"/>
    </xf>
    <xf numFmtId="49" fontId="0" fillId="0" borderId="43" xfId="19" applyNumberFormat="1" applyFont="1" applyBorder="1" applyAlignment="1" applyProtection="1">
      <alignment horizontal="left" vertical="center"/>
      <protection locked="0"/>
    </xf>
    <xf numFmtId="49" fontId="0" fillId="0" borderId="42" xfId="19" applyNumberFormat="1" applyFont="1" applyBorder="1" applyAlignment="1" applyProtection="1">
      <alignment horizontal="left" vertical="center"/>
      <protection locked="0"/>
    </xf>
    <xf numFmtId="0" fontId="33" fillId="0" borderId="42" xfId="20" applyFont="1" applyFill="1" applyBorder="1" applyAlignment="1">
      <alignment horizontal="center" vertical="center" wrapText="1"/>
      <protection/>
    </xf>
    <xf numFmtId="3" fontId="0" fillId="0" borderId="42" xfId="19" applyNumberFormat="1" applyFont="1" applyBorder="1" applyAlignment="1" applyProtection="1">
      <alignment horizontal="center" vertical="center" wrapText="1"/>
      <protection locked="0"/>
    </xf>
    <xf numFmtId="0" fontId="33" fillId="0" borderId="42" xfId="20" applyFont="1" applyFill="1" applyBorder="1" applyAlignment="1">
      <alignment horizontal="left" vertical="center" wrapText="1"/>
      <protection/>
    </xf>
    <xf numFmtId="0" fontId="0" fillId="0" borderId="42" xfId="20" applyFont="1" applyFill="1" applyBorder="1" applyAlignment="1">
      <alignment horizontal="center" vertical="center" wrapText="1"/>
      <protection/>
    </xf>
    <xf numFmtId="184" fontId="33" fillId="0" borderId="42" xfId="20" applyNumberFormat="1" applyFont="1" applyFill="1" applyBorder="1" applyAlignment="1">
      <alignment horizontal="center" vertical="center" wrapText="1"/>
      <protection/>
    </xf>
    <xf numFmtId="0" fontId="0" fillId="0" borderId="42" xfId="19" applyFont="1" applyBorder="1" applyAlignment="1" applyProtection="1">
      <alignment horizontal="center" vertical="center"/>
      <protection locked="0"/>
    </xf>
    <xf numFmtId="184" fontId="0" fillId="0" borderId="42" xfId="19" applyNumberFormat="1" applyFont="1" applyBorder="1" applyAlignment="1" applyProtection="1">
      <alignment horizontal="center" vertical="center"/>
      <protection locked="0"/>
    </xf>
    <xf numFmtId="0" fontId="0" fillId="13" borderId="42" xfId="21" applyNumberFormat="1" applyFill="1" applyBorder="1" applyAlignment="1">
      <alignment horizontal="center" vertical="center"/>
      <protection/>
    </xf>
    <xf numFmtId="49" fontId="0" fillId="0" borderId="44" xfId="19" applyNumberFormat="1" applyFont="1" applyBorder="1" applyAlignment="1" applyProtection="1">
      <alignment horizontal="center" vertical="center" wrapText="1"/>
      <protection locked="0"/>
    </xf>
    <xf numFmtId="0" fontId="0" fillId="0" borderId="45" xfId="20" applyFont="1" applyFill="1" applyBorder="1" applyAlignment="1">
      <alignment horizontal="center" vertical="center" wrapText="1"/>
      <protection/>
    </xf>
    <xf numFmtId="3" fontId="0" fillId="0" borderId="45" xfId="19" applyNumberFormat="1" applyFont="1" applyBorder="1" applyAlignment="1" applyProtection="1">
      <alignment horizontal="center" vertical="center"/>
      <protection locked="0"/>
    </xf>
    <xf numFmtId="0" fontId="0" fillId="0" borderId="45" xfId="20" applyFont="1" applyFill="1" applyBorder="1" applyAlignment="1">
      <alignment horizontal="left" vertical="center" wrapText="1"/>
      <protection/>
    </xf>
    <xf numFmtId="184" fontId="33" fillId="0" borderId="45" xfId="20" applyNumberFormat="1" applyFont="1" applyFill="1" applyBorder="1" applyAlignment="1">
      <alignment horizontal="center" vertical="center" wrapText="1"/>
      <protection/>
    </xf>
    <xf numFmtId="0" fontId="33" fillId="0" borderId="45" xfId="20" applyFont="1" applyFill="1" applyBorder="1" applyAlignment="1">
      <alignment horizontal="left" vertical="center" wrapText="1"/>
      <protection/>
    </xf>
    <xf numFmtId="49" fontId="0" fillId="0" borderId="45" xfId="19" applyNumberFormat="1" applyFont="1" applyBorder="1" applyAlignment="1" applyProtection="1">
      <alignment horizontal="center" vertical="center" wrapText="1"/>
      <protection locked="0"/>
    </xf>
    <xf numFmtId="49" fontId="0" fillId="0" borderId="46" xfId="19" applyNumberFormat="1" applyFont="1" applyBorder="1" applyAlignment="1" applyProtection="1">
      <alignment horizontal="left" vertical="center"/>
      <protection locked="0"/>
    </xf>
    <xf numFmtId="0" fontId="0" fillId="2" borderId="0" xfId="20" applyFont="1" applyFill="1" applyBorder="1" applyAlignment="1">
      <alignment horizontal="center" vertical="center" wrapText="1"/>
      <protection/>
    </xf>
    <xf numFmtId="3" fontId="0" fillId="2" borderId="0" xfId="19" applyNumberFormat="1" applyFont="1" applyFill="1" applyBorder="1" applyAlignment="1" applyProtection="1">
      <alignment horizontal="center" vertical="center"/>
      <protection locked="0"/>
    </xf>
    <xf numFmtId="0" fontId="0" fillId="2" borderId="0" xfId="20" applyFont="1" applyFill="1" applyBorder="1" applyAlignment="1">
      <alignment horizontal="left" vertical="center" wrapText="1"/>
      <protection/>
    </xf>
    <xf numFmtId="184" fontId="33" fillId="2" borderId="0" xfId="20" applyNumberFormat="1" applyFont="1" applyFill="1" applyBorder="1" applyAlignment="1">
      <alignment horizontal="center" vertical="center" wrapText="1"/>
      <protection/>
    </xf>
    <xf numFmtId="0" fontId="33" fillId="2" borderId="0" xfId="20" applyFont="1" applyFill="1" applyBorder="1" applyAlignment="1">
      <alignment horizontal="left" vertical="center" wrapText="1"/>
      <protection/>
    </xf>
    <xf numFmtId="49" fontId="0" fillId="2" borderId="0" xfId="19" applyNumberFormat="1" applyFont="1" applyFill="1" applyBorder="1" applyAlignment="1" applyProtection="1">
      <alignment horizontal="center" vertical="center" wrapText="1"/>
      <protection locked="0"/>
    </xf>
    <xf numFmtId="49" fontId="0" fillId="2" borderId="0" xfId="19" applyNumberFormat="1" applyFont="1" applyFill="1" applyBorder="1" applyAlignment="1" applyProtection="1">
      <alignment horizontal="left" vertical="center"/>
      <protection locked="0"/>
    </xf>
    <xf numFmtId="3" fontId="0" fillId="2" borderId="0" xfId="19" applyNumberFormat="1" applyFont="1" applyFill="1" applyBorder="1" applyAlignment="1" applyProtection="1">
      <alignment horizontal="center" vertical="center" wrapText="1"/>
      <protection locked="0"/>
    </xf>
    <xf numFmtId="184" fontId="0" fillId="2" borderId="0" xfId="19" applyNumberFormat="1" applyFont="1" applyFill="1" applyBorder="1" applyAlignment="1" applyProtection="1">
      <alignment horizontal="center" vertical="center"/>
      <protection locked="0"/>
    </xf>
    <xf numFmtId="0" fontId="0" fillId="2" borderId="0" xfId="19" applyFont="1" applyFill="1" applyBorder="1" applyAlignment="1" applyProtection="1">
      <alignment horizontal="center" vertical="center"/>
      <protection locked="0"/>
    </xf>
    <xf numFmtId="0" fontId="0" fillId="13" borderId="0" xfId="21" applyNumberFormat="1" applyFill="1" applyBorder="1" applyAlignment="1">
      <alignment horizontal="center" vertical="center"/>
      <protection/>
    </xf>
    <xf numFmtId="0" fontId="0" fillId="2" borderId="0" xfId="21" applyNumberFormat="1" applyFill="1" applyBorder="1">
      <alignment/>
      <protection/>
    </xf>
    <xf numFmtId="0" fontId="0" fillId="13" borderId="47" xfId="21" applyNumberFormat="1" applyFill="1" applyBorder="1" applyAlignment="1">
      <alignment horizontal="center" vertical="center"/>
      <protection/>
    </xf>
    <xf numFmtId="0" fontId="0" fillId="13" borderId="45" xfId="21" applyNumberFormat="1" applyFill="1" applyBorder="1" applyAlignment="1">
      <alignment horizontal="center" vertical="center"/>
      <protection/>
    </xf>
    <xf numFmtId="0" fontId="0" fillId="2" borderId="0" xfId="0" applyFont="1" applyFill="1" applyAlignment="1">
      <alignment horizontal="center" vertical="top"/>
    </xf>
    <xf numFmtId="0" fontId="7" fillId="2" borderId="5" xfId="0" applyFont="1" applyFill="1" applyBorder="1" applyAlignment="1">
      <alignment horizontal="center"/>
    </xf>
    <xf numFmtId="0" fontId="0" fillId="2" borderId="13" xfId="0" applyFill="1" applyBorder="1" applyAlignment="1" applyProtection="1" quotePrefix="1">
      <alignment horizontal="left"/>
      <protection locked="0"/>
    </xf>
    <xf numFmtId="0" fontId="6" fillId="2" borderId="27" xfId="0" applyFont="1" applyFill="1" applyBorder="1" applyAlignment="1" applyProtection="1">
      <alignment horizontal="center" vertical="center"/>
      <protection/>
    </xf>
    <xf numFmtId="0" fontId="25" fillId="2" borderId="0" xfId="0" applyFont="1" applyFill="1" applyBorder="1" applyAlignment="1" applyProtection="1">
      <alignment vertical="center"/>
      <protection locked="0"/>
    </xf>
    <xf numFmtId="49" fontId="0" fillId="2" borderId="25" xfId="0" applyNumberFormat="1" applyFont="1" applyFill="1" applyBorder="1" applyAlignment="1" applyProtection="1">
      <alignment vertical="center"/>
      <protection/>
    </xf>
    <xf numFmtId="49" fontId="0" fillId="2" borderId="25" xfId="0" applyNumberFormat="1" applyFill="1" applyBorder="1" applyAlignment="1">
      <alignment vertical="center"/>
    </xf>
    <xf numFmtId="183" fontId="0" fillId="2" borderId="0" xfId="0" applyNumberFormat="1" applyFont="1" applyFill="1" applyBorder="1" applyAlignment="1" applyProtection="1">
      <alignment vertical="center"/>
      <protection/>
    </xf>
    <xf numFmtId="0" fontId="13" fillId="2" borderId="48" xfId="0" applyFont="1" applyFill="1" applyBorder="1" applyAlignment="1" applyProtection="1">
      <alignment horizontal="center"/>
      <protection locked="0"/>
    </xf>
    <xf numFmtId="0" fontId="13" fillId="2" borderId="7" xfId="0" applyFont="1" applyFill="1" applyBorder="1" applyAlignment="1" applyProtection="1">
      <alignment horizontal="center"/>
      <protection locked="0"/>
    </xf>
    <xf numFmtId="0" fontId="13" fillId="2" borderId="8" xfId="0" applyFont="1" applyFill="1" applyBorder="1" applyAlignment="1" applyProtection="1">
      <alignment horizontal="center"/>
      <protection locked="0"/>
    </xf>
    <xf numFmtId="0" fontId="19" fillId="2" borderId="0" xfId="0" applyFont="1" applyFill="1" applyBorder="1" applyAlignment="1">
      <alignment horizontal="center" vertical="center"/>
    </xf>
    <xf numFmtId="49" fontId="20" fillId="4" borderId="40" xfId="19" applyNumberFormat="1" applyFont="1" applyFill="1" applyBorder="1" applyAlignment="1" applyProtection="1">
      <alignment horizontal="center" vertical="center"/>
      <protection locked="0"/>
    </xf>
    <xf numFmtId="49" fontId="20" fillId="4" borderId="49" xfId="19" applyNumberFormat="1" applyFont="1" applyFill="1" applyBorder="1" applyAlignment="1" applyProtection="1">
      <alignment horizontal="center" vertical="center"/>
      <protection locked="0"/>
    </xf>
    <xf numFmtId="49" fontId="20" fillId="4" borderId="50" xfId="19" applyNumberFormat="1" applyFont="1" applyFill="1" applyBorder="1" applyAlignment="1" applyProtection="1">
      <alignment horizontal="center" vertical="center"/>
      <protection locked="0"/>
    </xf>
    <xf numFmtId="49" fontId="20" fillId="4" borderId="49" xfId="0" applyNumberFormat="1" applyFont="1" applyFill="1" applyBorder="1" applyAlignment="1">
      <alignment horizontal="center" vertical="center"/>
    </xf>
    <xf numFmtId="49" fontId="20" fillId="4" borderId="40" xfId="0" applyNumberFormat="1" applyFont="1" applyFill="1" applyBorder="1" applyAlignment="1">
      <alignment horizontal="center" vertical="center"/>
    </xf>
    <xf numFmtId="49" fontId="18" fillId="2" borderId="0" xfId="19" applyNumberFormat="1" applyFont="1" applyFill="1" applyBorder="1" applyAlignment="1" applyProtection="1">
      <alignment horizontal="center" vertical="center"/>
      <protection locked="0"/>
    </xf>
    <xf numFmtId="0" fontId="7" fillId="6" borderId="5" xfId="19" applyFont="1" applyFill="1" applyBorder="1" applyAlignment="1" applyProtection="1">
      <alignment horizontal="center" vertical="center" wrapText="1"/>
      <protection locked="0"/>
    </xf>
    <xf numFmtId="49" fontId="18" fillId="2" borderId="0" xfId="19" applyNumberFormat="1" applyFont="1" applyFill="1" applyBorder="1" applyAlignment="1" applyProtection="1">
      <alignment horizontal="center" vertical="center" wrapText="1"/>
      <protection locked="0"/>
    </xf>
    <xf numFmtId="0" fontId="10" fillId="7" borderId="25" xfId="0" applyFont="1" applyFill="1" applyBorder="1" applyAlignment="1">
      <alignment horizontal="justify" vertical="top" wrapText="1"/>
    </xf>
    <xf numFmtId="0" fontId="27" fillId="14" borderId="40" xfId="0" applyFont="1" applyFill="1" applyBorder="1" applyAlignment="1">
      <alignment horizontal="center" vertical="center" wrapText="1"/>
    </xf>
    <xf numFmtId="0" fontId="27" fillId="14" borderId="50" xfId="0" applyFont="1" applyFill="1" applyBorder="1" applyAlignment="1">
      <alignment horizontal="center" vertical="center" wrapText="1"/>
    </xf>
    <xf numFmtId="0" fontId="27" fillId="14" borderId="49" xfId="0" applyFont="1" applyFill="1" applyBorder="1" applyAlignment="1">
      <alignment horizontal="center" vertical="center" wrapText="1"/>
    </xf>
    <xf numFmtId="0" fontId="10" fillId="7" borderId="0" xfId="0" applyFont="1" applyFill="1" applyBorder="1" applyAlignment="1">
      <alignment horizontal="justify" vertical="top" wrapText="1"/>
    </xf>
    <xf numFmtId="0" fontId="10" fillId="7" borderId="0" xfId="0" applyFont="1" applyFill="1" applyBorder="1" applyAlignment="1">
      <alignment horizontal="left" vertical="top" wrapText="1"/>
    </xf>
    <xf numFmtId="0" fontId="7" fillId="11" borderId="5" xfId="0" applyFont="1" applyFill="1" applyBorder="1" applyAlignment="1">
      <alignment horizontal="center" vertical="center" wrapText="1"/>
    </xf>
    <xf numFmtId="0" fontId="7" fillId="6" borderId="51"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11" borderId="5" xfId="19" applyFont="1" applyFill="1" applyBorder="1" applyAlignment="1" applyProtection="1">
      <alignment horizontal="center" vertical="center" wrapText="1"/>
      <protection/>
    </xf>
    <xf numFmtId="0" fontId="7" fillId="11" borderId="21" xfId="19" applyFont="1" applyFill="1" applyBorder="1" applyAlignment="1" applyProtection="1">
      <alignment horizontal="center" vertical="center" wrapText="1"/>
      <protection/>
    </xf>
    <xf numFmtId="49" fontId="7" fillId="11" borderId="21" xfId="19" applyNumberFormat="1" applyFont="1" applyFill="1" applyBorder="1" applyAlignment="1" applyProtection="1">
      <alignment horizontal="center" vertical="center" wrapText="1"/>
      <protection/>
    </xf>
    <xf numFmtId="49" fontId="7" fillId="11" borderId="5" xfId="19" applyNumberFormat="1" applyFont="1" applyFill="1" applyBorder="1" applyAlignment="1" applyProtection="1">
      <alignment horizontal="center" vertical="center"/>
      <protection/>
    </xf>
    <xf numFmtId="49" fontId="7" fillId="11" borderId="5" xfId="19" applyNumberFormat="1" applyFont="1" applyFill="1" applyBorder="1" applyAlignment="1" applyProtection="1">
      <alignment horizontal="center" vertical="center" wrapText="1"/>
      <protection/>
    </xf>
    <xf numFmtId="0" fontId="7" fillId="11" borderId="5" xfId="19" applyFont="1" applyFill="1" applyBorder="1" applyAlignment="1" applyProtection="1">
      <alignment horizontal="center" vertical="center"/>
      <protection/>
    </xf>
    <xf numFmtId="49" fontId="0" fillId="11" borderId="5" xfId="0" applyNumberFormat="1" applyFill="1" applyBorder="1" applyAlignment="1">
      <alignment horizontal="center" vertical="center" wrapText="1"/>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7" fillId="11" borderId="52" xfId="19" applyFont="1" applyFill="1" applyBorder="1" applyAlignment="1" applyProtection="1">
      <alignment horizontal="center" vertical="center" wrapText="1"/>
      <protection/>
    </xf>
    <xf numFmtId="49" fontId="42" fillId="2" borderId="0" xfId="19" applyNumberFormat="1" applyFont="1" applyFill="1" applyBorder="1" applyAlignment="1" applyProtection="1">
      <alignment horizontal="center" vertical="top" wrapText="1"/>
      <protection locked="0"/>
    </xf>
    <xf numFmtId="0" fontId="42" fillId="0" borderId="0" xfId="0" applyFont="1" applyAlignment="1">
      <alignment horizontal="center" vertical="top"/>
    </xf>
    <xf numFmtId="0" fontId="33" fillId="0" borderId="53" xfId="20" applyFont="1" applyFill="1" applyBorder="1" applyAlignment="1">
      <alignment horizontal="left" vertical="center" wrapText="1"/>
      <protection/>
    </xf>
    <xf numFmtId="0" fontId="33" fillId="0" borderId="54" xfId="20" applyFont="1" applyFill="1" applyBorder="1" applyAlignment="1">
      <alignment horizontal="left" vertical="center" wrapText="1"/>
      <protection/>
    </xf>
    <xf numFmtId="0" fontId="33" fillId="0" borderId="55" xfId="20" applyFont="1" applyFill="1" applyBorder="1" applyAlignment="1">
      <alignment horizontal="left" vertical="center" wrapText="1"/>
      <protection/>
    </xf>
    <xf numFmtId="3" fontId="0" fillId="0" borderId="56" xfId="19" applyNumberFormat="1" applyFont="1" applyBorder="1" applyAlignment="1" applyProtection="1">
      <alignment horizontal="left" vertical="center"/>
      <protection locked="0"/>
    </xf>
    <xf numFmtId="3" fontId="0" fillId="0" borderId="57" xfId="19" applyNumberFormat="1" applyFont="1" applyBorder="1" applyAlignment="1" applyProtection="1">
      <alignment horizontal="left" vertical="center"/>
      <protection locked="0"/>
    </xf>
    <xf numFmtId="3" fontId="0" fillId="0" borderId="58" xfId="19" applyNumberFormat="1" applyFont="1" applyBorder="1" applyAlignment="1" applyProtection="1">
      <alignment horizontal="left" vertical="center"/>
      <protection locked="0"/>
    </xf>
    <xf numFmtId="0" fontId="0" fillId="0" borderId="53" xfId="20" applyFont="1" applyFill="1" applyBorder="1" applyAlignment="1">
      <alignment horizontal="left" vertical="center" wrapText="1"/>
      <protection/>
    </xf>
    <xf numFmtId="0" fontId="0" fillId="0" borderId="54" xfId="20" applyFont="1" applyFill="1" applyBorder="1" applyAlignment="1">
      <alignment horizontal="left" vertical="center" wrapText="1"/>
      <protection/>
    </xf>
    <xf numFmtId="0" fontId="0" fillId="0" borderId="55" xfId="20" applyFont="1" applyFill="1" applyBorder="1" applyAlignment="1">
      <alignment horizontal="left" vertical="center" wrapText="1"/>
      <protection/>
    </xf>
    <xf numFmtId="3" fontId="0" fillId="0" borderId="53" xfId="19" applyNumberFormat="1" applyFont="1" applyBorder="1" applyAlignment="1" applyProtection="1">
      <alignment horizontal="left" vertical="center"/>
      <protection locked="0"/>
    </xf>
    <xf numFmtId="3" fontId="0" fillId="0" borderId="54" xfId="19" applyNumberFormat="1" applyFont="1" applyBorder="1" applyAlignment="1" applyProtection="1">
      <alignment horizontal="left" vertical="center"/>
      <protection locked="0"/>
    </xf>
    <xf numFmtId="3" fontId="0" fillId="0" borderId="55" xfId="19" applyNumberFormat="1" applyFont="1" applyBorder="1" applyAlignment="1" applyProtection="1">
      <alignment horizontal="left" vertical="center"/>
      <protection locked="0"/>
    </xf>
    <xf numFmtId="0" fontId="7" fillId="6" borderId="5" xfId="0" applyFont="1" applyFill="1" applyBorder="1" applyAlignment="1">
      <alignment horizontal="center" vertical="center" wrapText="1"/>
    </xf>
    <xf numFmtId="49" fontId="7" fillId="11" borderId="27" xfId="19" applyNumberFormat="1" applyFont="1" applyFill="1" applyBorder="1" applyAlignment="1" applyProtection="1">
      <alignment horizontal="center" vertical="center" wrapText="1"/>
      <protection/>
    </xf>
    <xf numFmtId="49" fontId="0" fillId="11" borderId="27" xfId="0" applyNumberFormat="1" applyFill="1" applyBorder="1" applyAlignment="1">
      <alignment horizontal="center" vertical="center" wrapText="1"/>
    </xf>
    <xf numFmtId="0" fontId="7" fillId="2" borderId="0" xfId="0" applyFont="1" applyFill="1" applyBorder="1" applyAlignment="1">
      <alignment horizontal="center" vertical="center" wrapText="1"/>
    </xf>
    <xf numFmtId="0" fontId="7" fillId="11" borderId="59" xfId="19" applyFont="1" applyFill="1" applyBorder="1" applyAlignment="1" applyProtection="1">
      <alignment horizontal="center" vertical="center" wrapText="1"/>
      <protection/>
    </xf>
    <xf numFmtId="0" fontId="7" fillId="11" borderId="11" xfId="19" applyFont="1" applyFill="1" applyBorder="1" applyAlignment="1" applyProtection="1">
      <alignment horizontal="center" vertical="center" wrapText="1"/>
      <protection/>
    </xf>
    <xf numFmtId="0" fontId="7" fillId="11" borderId="60" xfId="19" applyFont="1" applyFill="1" applyBorder="1" applyAlignment="1" applyProtection="1">
      <alignment horizontal="center" vertical="center" wrapText="1"/>
      <protection/>
    </xf>
    <xf numFmtId="0" fontId="7" fillId="11" borderId="61" xfId="19" applyFont="1" applyFill="1" applyBorder="1" applyAlignment="1" applyProtection="1">
      <alignment horizontal="center" vertical="center" wrapText="1"/>
      <protection/>
    </xf>
    <xf numFmtId="0" fontId="7" fillId="11" borderId="9" xfId="19" applyFont="1" applyFill="1" applyBorder="1" applyAlignment="1" applyProtection="1">
      <alignment horizontal="center" vertical="center" wrapText="1"/>
      <protection/>
    </xf>
    <xf numFmtId="0" fontId="7" fillId="11" borderId="62" xfId="19" applyFont="1" applyFill="1" applyBorder="1" applyAlignment="1" applyProtection="1">
      <alignment horizontal="center" vertical="center" wrapText="1"/>
      <protection/>
    </xf>
    <xf numFmtId="49" fontId="43" fillId="2" borderId="0" xfId="19" applyNumberFormat="1" applyFont="1" applyFill="1" applyBorder="1" applyAlignment="1" applyProtection="1">
      <alignment horizontal="center" vertical="top" wrapText="1"/>
      <protection locked="0"/>
    </xf>
    <xf numFmtId="0" fontId="7" fillId="2" borderId="28" xfId="19" applyFont="1" applyFill="1" applyBorder="1" applyAlignment="1" applyProtection="1">
      <alignment horizontal="center" vertical="center" wrapText="1"/>
      <protection/>
    </xf>
    <xf numFmtId="0" fontId="0" fillId="0" borderId="63" xfId="20" applyFont="1" applyFill="1" applyBorder="1" applyAlignment="1">
      <alignment horizontal="left" vertical="center" wrapText="1"/>
      <protection/>
    </xf>
    <xf numFmtId="0" fontId="0" fillId="0" borderId="64" xfId="20" applyFont="1" applyFill="1" applyBorder="1" applyAlignment="1">
      <alignment horizontal="left" vertical="center" wrapText="1"/>
      <protection/>
    </xf>
    <xf numFmtId="0" fontId="0" fillId="0" borderId="65" xfId="20" applyFont="1" applyFill="1" applyBorder="1" applyAlignment="1">
      <alignment horizontal="left" vertical="center" wrapText="1"/>
      <protection/>
    </xf>
    <xf numFmtId="3" fontId="0" fillId="2" borderId="11" xfId="19" applyNumberFormat="1" applyFont="1" applyFill="1" applyBorder="1" applyAlignment="1" applyProtection="1">
      <alignment horizontal="left" vertical="center"/>
      <protection locked="0"/>
    </xf>
    <xf numFmtId="0" fontId="33" fillId="8" borderId="0" xfId="20" applyFont="1" applyFill="1" applyBorder="1" applyAlignment="1">
      <alignment horizontal="left" vertical="center" wrapText="1"/>
      <protection/>
    </xf>
    <xf numFmtId="0" fontId="0" fillId="8" borderId="0" xfId="20" applyFont="1" applyFill="1" applyBorder="1" applyAlignment="1">
      <alignment horizontal="left" vertical="center" wrapText="1"/>
      <protection/>
    </xf>
    <xf numFmtId="49" fontId="0" fillId="2" borderId="0" xfId="19" applyNumberFormat="1" applyFont="1" applyFill="1" applyBorder="1" applyAlignment="1" applyProtection="1" quotePrefix="1">
      <alignment horizontal="left" vertical="center" wrapText="1"/>
      <protection locked="0"/>
    </xf>
    <xf numFmtId="49" fontId="0" fillId="2" borderId="0" xfId="19" applyNumberFormat="1" applyFont="1" applyFill="1" applyBorder="1" applyAlignment="1" applyProtection="1" quotePrefix="1">
      <alignment horizontal="center" vertical="center" wrapText="1"/>
      <protection locked="0"/>
    </xf>
    <xf numFmtId="49" fontId="37" fillId="15" borderId="27" xfId="0" applyNumberFormat="1" applyFont="1" applyFill="1" applyBorder="1" applyAlignment="1">
      <alignment horizontal="center" vertical="center" wrapText="1"/>
    </xf>
    <xf numFmtId="49" fontId="37" fillId="15" borderId="20"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49" fontId="10" fillId="2" borderId="0" xfId="0" applyNumberFormat="1" applyFont="1" applyFill="1" applyAlignment="1">
      <alignment horizontal="center" vertical="center" wrapText="1"/>
    </xf>
    <xf numFmtId="49" fontId="7" fillId="7" borderId="5" xfId="0" applyNumberFormat="1" applyFont="1" applyFill="1" applyBorder="1" applyAlignment="1">
      <alignment horizontal="center" vertical="center" wrapText="1"/>
    </xf>
    <xf numFmtId="49" fontId="7" fillId="10" borderId="5" xfId="0" applyNumberFormat="1" applyFont="1" applyFill="1" applyBorder="1" applyAlignment="1">
      <alignment horizontal="center" vertical="center"/>
    </xf>
    <xf numFmtId="49" fontId="7" fillId="5" borderId="27" xfId="0" applyNumberFormat="1" applyFont="1" applyFill="1" applyBorder="1" applyAlignment="1">
      <alignment horizontal="center" vertical="center"/>
    </xf>
    <xf numFmtId="49" fontId="7" fillId="5" borderId="20" xfId="0" applyNumberFormat="1" applyFont="1" applyFill="1" applyBorder="1" applyAlignment="1">
      <alignment horizontal="center" vertical="center"/>
    </xf>
    <xf numFmtId="49" fontId="7" fillId="5" borderId="66" xfId="0" applyNumberFormat="1" applyFont="1" applyFill="1" applyBorder="1" applyAlignment="1">
      <alignment horizontal="center" vertical="center"/>
    </xf>
    <xf numFmtId="49" fontId="7" fillId="11" borderId="27" xfId="0" applyNumberFormat="1" applyFont="1" applyFill="1" applyBorder="1" applyAlignment="1">
      <alignment horizontal="center"/>
    </xf>
    <xf numFmtId="49" fontId="7" fillId="11" borderId="20" xfId="0" applyNumberFormat="1" applyFont="1" applyFill="1" applyBorder="1" applyAlignment="1">
      <alignment horizontal="center"/>
    </xf>
    <xf numFmtId="49" fontId="7" fillId="11" borderId="66" xfId="0" applyNumberFormat="1" applyFont="1" applyFill="1" applyBorder="1" applyAlignment="1">
      <alignment horizontal="center"/>
    </xf>
    <xf numFmtId="0" fontId="0" fillId="2" borderId="40" xfId="0" applyFill="1" applyBorder="1" applyAlignment="1">
      <alignment horizontal="center"/>
    </xf>
    <xf numFmtId="0" fontId="0" fillId="2" borderId="50" xfId="0" applyFill="1" applyBorder="1" applyAlignment="1">
      <alignment horizontal="center"/>
    </xf>
    <xf numFmtId="0" fontId="0" fillId="2" borderId="49" xfId="0" applyFill="1" applyBorder="1" applyAlignment="1">
      <alignment horizontal="center"/>
    </xf>
    <xf numFmtId="0" fontId="8" fillId="2" borderId="0" xfId="19" applyFont="1" applyFill="1" applyAlignment="1" applyProtection="1">
      <alignment horizontal="center" wrapText="1"/>
      <protection/>
    </xf>
    <xf numFmtId="0" fontId="10" fillId="2" borderId="67" xfId="0" applyFont="1" applyFill="1" applyBorder="1" applyAlignment="1">
      <alignment horizontal="right"/>
    </xf>
    <xf numFmtId="0" fontId="10" fillId="2" borderId="29" xfId="0" applyFont="1" applyFill="1" applyBorder="1" applyAlignment="1">
      <alignment horizontal="right"/>
    </xf>
    <xf numFmtId="0" fontId="10" fillId="2" borderId="68" xfId="0" applyFont="1" applyFill="1" applyBorder="1" applyAlignment="1">
      <alignment horizontal="right"/>
    </xf>
    <xf numFmtId="0" fontId="10" fillId="2" borderId="20" xfId="0" applyFont="1" applyFill="1" applyBorder="1" applyAlignment="1">
      <alignment horizontal="right"/>
    </xf>
    <xf numFmtId="0" fontId="0" fillId="2" borderId="0" xfId="19" applyFont="1" applyFill="1" applyBorder="1" applyAlignment="1" applyProtection="1">
      <alignment horizontal="center" vertical="center" wrapText="1"/>
      <protection/>
    </xf>
    <xf numFmtId="0" fontId="47" fillId="2" borderId="0" xfId="19" applyFont="1" applyFill="1" applyAlignment="1" applyProtection="1">
      <alignment horizontal="center"/>
      <protection/>
    </xf>
    <xf numFmtId="0" fontId="47" fillId="2" borderId="0" xfId="19" applyFont="1" applyFill="1" applyBorder="1" applyAlignment="1" applyProtection="1">
      <alignment horizontal="center"/>
      <protection/>
    </xf>
    <xf numFmtId="49" fontId="0" fillId="2" borderId="0" xfId="19" applyNumberFormat="1" applyFont="1" applyFill="1" applyBorder="1" applyAlignment="1" applyProtection="1">
      <alignment horizontal="center" vertical="center" wrapText="1"/>
      <protection/>
    </xf>
    <xf numFmtId="0" fontId="7" fillId="2" borderId="0" xfId="19" applyFont="1" applyFill="1" applyBorder="1" applyAlignment="1" applyProtection="1">
      <alignment horizontal="center" vertical="center" wrapText="1"/>
      <protection/>
    </xf>
    <xf numFmtId="0" fontId="47" fillId="2" borderId="0" xfId="19" applyFont="1" applyFill="1" applyBorder="1" applyAlignment="1" applyProtection="1">
      <alignment horizontal="center" vertical="top" wrapText="1"/>
      <protection/>
    </xf>
    <xf numFmtId="0" fontId="47" fillId="2" borderId="0" xfId="19" applyFont="1" applyFill="1" applyBorder="1" applyAlignment="1" applyProtection="1">
      <alignment horizontal="center" vertical="top"/>
      <protection/>
    </xf>
    <xf numFmtId="0" fontId="21" fillId="2" borderId="0" xfId="19" applyFont="1" applyFill="1" applyBorder="1" applyAlignment="1" applyProtection="1">
      <alignment horizontal="center"/>
      <protection locked="0"/>
    </xf>
    <xf numFmtId="0" fontId="10" fillId="2" borderId="6" xfId="0" applyFont="1" applyFill="1" applyBorder="1" applyAlignment="1">
      <alignment horizontal="right"/>
    </xf>
    <xf numFmtId="0" fontId="10" fillId="2" borderId="7" xfId="0" applyFont="1" applyFill="1" applyBorder="1" applyAlignment="1">
      <alignment horizontal="right"/>
    </xf>
    <xf numFmtId="0" fontId="47" fillId="2" borderId="40" xfId="0" applyFont="1" applyFill="1" applyBorder="1" applyAlignment="1">
      <alignment horizontal="center" vertical="center"/>
    </xf>
    <xf numFmtId="0" fontId="47" fillId="2" borderId="50" xfId="0" applyFont="1" applyFill="1" applyBorder="1" applyAlignment="1">
      <alignment horizontal="center" vertical="center"/>
    </xf>
    <xf numFmtId="0" fontId="47" fillId="2" borderId="49" xfId="0" applyFont="1" applyFill="1" applyBorder="1" applyAlignment="1">
      <alignment horizontal="center" vertical="center"/>
    </xf>
    <xf numFmtId="0" fontId="49" fillId="10" borderId="40" xfId="0" applyFont="1" applyFill="1" applyBorder="1" applyAlignment="1">
      <alignment horizontal="center" vertical="center"/>
    </xf>
    <xf numFmtId="0" fontId="49" fillId="10" borderId="50" xfId="0" applyFont="1" applyFill="1" applyBorder="1" applyAlignment="1">
      <alignment horizontal="center" vertical="center"/>
    </xf>
    <xf numFmtId="0" fontId="49" fillId="10" borderId="69" xfId="0" applyFont="1" applyFill="1" applyBorder="1" applyAlignment="1">
      <alignment horizontal="center" vertical="center"/>
    </xf>
    <xf numFmtId="0" fontId="49" fillId="10" borderId="70" xfId="0" applyFont="1" applyFill="1" applyBorder="1" applyAlignment="1">
      <alignment horizontal="center" vertical="center"/>
    </xf>
    <xf numFmtId="0" fontId="49" fillId="10" borderId="49" xfId="0" applyFont="1" applyFill="1" applyBorder="1" applyAlignment="1">
      <alignment horizontal="center" vertical="center"/>
    </xf>
    <xf numFmtId="0" fontId="10" fillId="16" borderId="40" xfId="0" applyFont="1" applyFill="1" applyBorder="1" applyAlignment="1">
      <alignment horizontal="center" vertical="center" wrapText="1"/>
    </xf>
    <xf numFmtId="0" fontId="10" fillId="16" borderId="50" xfId="0" applyFont="1" applyFill="1" applyBorder="1" applyAlignment="1">
      <alignment horizontal="center" vertical="center" wrapText="1"/>
    </xf>
    <xf numFmtId="0" fontId="10" fillId="16" borderId="49" xfId="0" applyFont="1" applyFill="1" applyBorder="1" applyAlignment="1">
      <alignment horizontal="center" vertical="center" wrapText="1"/>
    </xf>
    <xf numFmtId="0" fontId="10" fillId="5" borderId="71"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6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0" fillId="7" borderId="39" xfId="0" applyFont="1" applyFill="1" applyBorder="1" applyAlignment="1">
      <alignment horizontal="center" vertical="center" wrapText="1"/>
    </xf>
    <xf numFmtId="0" fontId="10" fillId="7" borderId="12"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12" xfId="0" applyFont="1" applyFill="1" applyBorder="1" applyAlignment="1">
      <alignment horizontal="center" vertical="center" wrapText="1"/>
    </xf>
    <xf numFmtId="0" fontId="10" fillId="7" borderId="13" xfId="0" applyFont="1" applyFill="1" applyBorder="1" applyAlignment="1" quotePrefix="1">
      <alignment horizontal="center" vertical="center" wrapText="1"/>
    </xf>
    <xf numFmtId="0" fontId="10" fillId="7" borderId="22" xfId="0" applyFont="1" applyFill="1" applyBorder="1" applyAlignment="1" quotePrefix="1">
      <alignment horizontal="center" vertical="center" wrapText="1"/>
    </xf>
    <xf numFmtId="0" fontId="10" fillId="7" borderId="24" xfId="0" applyFont="1" applyFill="1" applyBorder="1" applyAlignment="1" quotePrefix="1">
      <alignment horizontal="center" vertical="center" wrapText="1"/>
    </xf>
    <xf numFmtId="0" fontId="10" fillId="7" borderId="25" xfId="0" applyFont="1" applyFill="1" applyBorder="1" applyAlignment="1" quotePrefix="1">
      <alignment horizontal="center" vertical="center" wrapText="1"/>
    </xf>
    <xf numFmtId="0" fontId="10" fillId="7" borderId="26" xfId="0" applyFont="1" applyFill="1" applyBorder="1" applyAlignment="1" quotePrefix="1">
      <alignment horizontal="center" vertical="center" wrapText="1"/>
    </xf>
    <xf numFmtId="0" fontId="10" fillId="11" borderId="36" xfId="0" applyFont="1" applyFill="1" applyBorder="1" applyAlignment="1">
      <alignment horizontal="center" vertical="center" wrapText="1"/>
    </xf>
    <xf numFmtId="0" fontId="10" fillId="11" borderId="34" xfId="0"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55" fillId="6" borderId="36" xfId="0" applyFont="1" applyFill="1" applyBorder="1" applyAlignment="1">
      <alignment horizontal="center" vertical="center" wrapText="1"/>
    </xf>
    <xf numFmtId="0" fontId="55" fillId="6" borderId="34" xfId="0" applyFont="1" applyFill="1" applyBorder="1" applyAlignment="1">
      <alignment horizontal="center" vertical="center" wrapText="1"/>
    </xf>
    <xf numFmtId="0" fontId="55" fillId="6" borderId="38" xfId="0" applyFont="1" applyFill="1" applyBorder="1" applyAlignment="1">
      <alignment horizontal="center" vertical="center" wrapText="1"/>
    </xf>
    <xf numFmtId="0" fontId="49" fillId="7" borderId="40" xfId="0" applyFont="1" applyFill="1" applyBorder="1" applyAlignment="1">
      <alignment horizontal="left" vertical="center" wrapText="1"/>
    </xf>
    <xf numFmtId="0" fontId="49" fillId="7" borderId="50" xfId="0" applyFont="1" applyFill="1" applyBorder="1" applyAlignment="1">
      <alignment horizontal="left" vertical="center"/>
    </xf>
    <xf numFmtId="0" fontId="49" fillId="7" borderId="49" xfId="0" applyFont="1" applyFill="1" applyBorder="1" applyAlignment="1">
      <alignment horizontal="left" vertical="center"/>
    </xf>
    <xf numFmtId="0" fontId="10" fillId="10" borderId="36" xfId="0" applyFont="1" applyFill="1" applyBorder="1" applyAlignment="1">
      <alignment horizontal="center" vertical="center" wrapText="1"/>
    </xf>
    <xf numFmtId="0" fontId="10" fillId="10" borderId="34" xfId="0" applyFont="1" applyFill="1" applyBorder="1" applyAlignment="1">
      <alignment horizontal="center" vertical="center" wrapText="1"/>
    </xf>
    <xf numFmtId="0" fontId="10" fillId="10" borderId="38" xfId="0" applyFont="1" applyFill="1" applyBorder="1" applyAlignment="1">
      <alignment horizontal="center" vertical="center" wrapText="1"/>
    </xf>
    <xf numFmtId="0" fontId="56" fillId="2" borderId="40" xfId="0" applyFont="1" applyFill="1" applyBorder="1" applyAlignment="1">
      <alignment horizontal="left" vertical="center"/>
    </xf>
    <xf numFmtId="0" fontId="56" fillId="2" borderId="50" xfId="0" applyFont="1" applyFill="1" applyBorder="1" applyAlignment="1">
      <alignment horizontal="left" vertical="center"/>
    </xf>
    <xf numFmtId="0" fontId="56" fillId="2" borderId="49" xfId="0" applyFont="1" applyFill="1" applyBorder="1" applyAlignment="1">
      <alignment horizontal="left" vertical="center"/>
    </xf>
    <xf numFmtId="0" fontId="7" fillId="2" borderId="20" xfId="21" applyNumberFormat="1" applyFont="1" applyFill="1" applyBorder="1" applyAlignment="1">
      <alignment horizontal="center"/>
      <protection/>
    </xf>
    <xf numFmtId="175" fontId="7" fillId="2" borderId="20" xfId="21" applyNumberFormat="1" applyFont="1" applyFill="1" applyBorder="1" applyAlignment="1">
      <alignment horizontal="left"/>
      <protection/>
    </xf>
    <xf numFmtId="175" fontId="7" fillId="2" borderId="66" xfId="21" applyNumberFormat="1" applyFont="1" applyFill="1" applyBorder="1" applyAlignment="1">
      <alignment horizontal="left"/>
      <protection/>
    </xf>
    <xf numFmtId="0" fontId="5" fillId="2" borderId="6"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6" fillId="2" borderId="68"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xf>
    <xf numFmtId="0" fontId="5" fillId="3" borderId="8" xfId="0" applyFont="1" applyFill="1" applyBorder="1" applyAlignment="1" applyProtection="1">
      <alignment horizontal="center" vertical="center"/>
      <protection/>
    </xf>
    <xf numFmtId="0" fontId="2" fillId="2" borderId="72" xfId="0" applyNumberFormat="1" applyFont="1" applyFill="1" applyBorder="1" applyAlignment="1" applyProtection="1">
      <alignment horizontal="center" vertical="center" wrapText="1"/>
      <protection/>
    </xf>
    <xf numFmtId="0" fontId="2" fillId="2" borderId="73" xfId="0" applyNumberFormat="1" applyFont="1" applyFill="1" applyBorder="1" applyAlignment="1" applyProtection="1">
      <alignment wrapText="1"/>
      <protection/>
    </xf>
    <xf numFmtId="0" fontId="2" fillId="2" borderId="14" xfId="0" applyNumberFormat="1" applyFont="1" applyFill="1" applyBorder="1" applyAlignment="1" applyProtection="1">
      <alignment wrapText="1"/>
      <protection/>
    </xf>
    <xf numFmtId="0" fontId="2" fillId="2" borderId="23" xfId="0" applyNumberFormat="1" applyFont="1" applyFill="1" applyBorder="1" applyAlignment="1" applyProtection="1">
      <alignment wrapText="1"/>
      <protection/>
    </xf>
    <xf numFmtId="0" fontId="16" fillId="2" borderId="6" xfId="0" applyFont="1" applyFill="1" applyBorder="1" applyAlignment="1" applyProtection="1">
      <alignment horizontal="left" vertical="center"/>
      <protection locked="0"/>
    </xf>
    <xf numFmtId="0" fontId="16" fillId="2" borderId="7" xfId="0" applyFont="1" applyFill="1" applyBorder="1" applyAlignment="1" applyProtection="1">
      <alignment horizontal="left" vertical="center"/>
      <protection locked="0"/>
    </xf>
    <xf numFmtId="0" fontId="6" fillId="2" borderId="59"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73" xfId="0" applyFont="1" applyFill="1" applyBorder="1" applyAlignment="1" applyProtection="1">
      <alignment horizontal="left" vertical="top" wrapText="1"/>
      <protection locked="0"/>
    </xf>
    <xf numFmtId="0" fontId="6" fillId="2" borderId="28"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23" xfId="0" applyFont="1" applyFill="1" applyBorder="1" applyAlignment="1" applyProtection="1">
      <alignment horizontal="left" vertical="top" wrapText="1"/>
      <protection locked="0"/>
    </xf>
    <xf numFmtId="49" fontId="39" fillId="2" borderId="0" xfId="0" applyNumberFormat="1" applyFont="1" applyFill="1" applyAlignment="1">
      <alignment horizontal="center"/>
    </xf>
    <xf numFmtId="49" fontId="2" fillId="2" borderId="72" xfId="0" applyNumberFormat="1" applyFont="1" applyFill="1" applyBorder="1" applyAlignment="1" applyProtection="1">
      <alignment horizontal="center" vertical="center" wrapText="1"/>
      <protection/>
    </xf>
    <xf numFmtId="0" fontId="0" fillId="2" borderId="0" xfId="0" applyFill="1" applyBorder="1" applyAlignment="1">
      <alignment horizontal="center"/>
    </xf>
    <xf numFmtId="49" fontId="2" fillId="2" borderId="72" xfId="0" applyNumberFormat="1" applyFont="1" applyFill="1" applyBorder="1" applyAlignment="1" applyProtection="1">
      <alignment horizontal="center" vertical="center" wrapText="1"/>
      <protection locked="0"/>
    </xf>
    <xf numFmtId="0" fontId="2" fillId="2" borderId="73" xfId="0" applyNumberFormat="1" applyFont="1" applyFill="1" applyBorder="1" applyAlignment="1" applyProtection="1">
      <alignment wrapText="1"/>
      <protection locked="0"/>
    </xf>
    <xf numFmtId="0" fontId="2" fillId="2" borderId="14" xfId="0" applyNumberFormat="1" applyFont="1" applyFill="1" applyBorder="1" applyAlignment="1" applyProtection="1">
      <alignment wrapText="1"/>
      <protection locked="0"/>
    </xf>
    <xf numFmtId="0" fontId="2" fillId="2" borderId="23" xfId="0" applyNumberFormat="1" applyFont="1" applyFill="1" applyBorder="1" applyAlignment="1" applyProtection="1">
      <alignment wrapText="1"/>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3" borderId="67" xfId="0" applyFont="1" applyFill="1" applyBorder="1" applyAlignment="1" applyProtection="1">
      <alignment horizontal="center" vertical="center" wrapText="1"/>
      <protection/>
    </xf>
    <xf numFmtId="0" fontId="0" fillId="3" borderId="29" xfId="0" applyFill="1" applyBorder="1" applyAlignment="1">
      <alignment horizontal="center" vertical="center" wrapText="1"/>
    </xf>
    <xf numFmtId="0" fontId="0" fillId="3" borderId="74" xfId="0" applyFill="1" applyBorder="1" applyAlignment="1">
      <alignment horizontal="center" vertical="center" wrapText="1"/>
    </xf>
    <xf numFmtId="0" fontId="15" fillId="2" borderId="67" xfId="0" applyFont="1" applyFill="1" applyBorder="1" applyAlignment="1" applyProtection="1">
      <alignment horizontal="center"/>
      <protection locked="0"/>
    </xf>
    <xf numFmtId="0" fontId="15" fillId="2" borderId="29" xfId="0" applyFont="1" applyFill="1" applyBorder="1" applyAlignment="1" applyProtection="1">
      <alignment horizontal="center"/>
      <protection locked="0"/>
    </xf>
    <xf numFmtId="0" fontId="15" fillId="2" borderId="30" xfId="0" applyFont="1" applyFill="1" applyBorder="1" applyAlignment="1" applyProtection="1">
      <alignment horizontal="center"/>
      <protection locked="0"/>
    </xf>
    <xf numFmtId="0" fontId="3" fillId="2" borderId="68" xfId="0" applyFont="1" applyFill="1" applyBorder="1" applyAlignment="1" applyProtection="1">
      <alignment horizontal="left" vertical="center"/>
      <protection/>
    </xf>
    <xf numFmtId="0" fontId="3" fillId="2" borderId="20" xfId="0" applyFont="1" applyFill="1" applyBorder="1" applyAlignment="1" applyProtection="1">
      <alignment horizontal="left" vertical="center"/>
      <protection/>
    </xf>
    <xf numFmtId="0" fontId="3" fillId="2" borderId="66" xfId="0" applyFont="1" applyFill="1" applyBorder="1" applyAlignment="1" applyProtection="1">
      <alignment horizontal="left" vertical="center"/>
      <protection/>
    </xf>
    <xf numFmtId="0" fontId="3" fillId="2" borderId="14" xfId="0" applyFont="1" applyFill="1" applyBorder="1" applyAlignment="1" applyProtection="1">
      <alignment horizontal="left" vertical="center"/>
      <protection/>
    </xf>
    <xf numFmtId="0" fontId="3" fillId="2" borderId="0" xfId="0" applyFont="1" applyFill="1" applyBorder="1" applyAlignment="1" applyProtection="1">
      <alignment horizontal="left" vertical="center"/>
      <protection/>
    </xf>
    <xf numFmtId="0" fontId="3" fillId="2" borderId="75" xfId="0" applyFont="1" applyFill="1" applyBorder="1" applyAlignment="1" applyProtection="1">
      <alignment horizontal="left" vertical="center"/>
      <protection/>
    </xf>
    <xf numFmtId="0" fontId="3" fillId="3" borderId="68" xfId="0" applyFont="1" applyFill="1" applyBorder="1" applyAlignment="1" applyProtection="1">
      <alignment horizontal="left" vertical="center"/>
      <protection/>
    </xf>
    <xf numFmtId="0" fontId="3" fillId="3" borderId="20" xfId="0" applyFont="1" applyFill="1" applyBorder="1" applyAlignment="1" applyProtection="1">
      <alignment horizontal="left" vertical="center"/>
      <protection/>
    </xf>
    <xf numFmtId="0" fontId="3" fillId="3" borderId="31" xfId="0" applyFont="1" applyFill="1" applyBorder="1" applyAlignment="1" applyProtection="1">
      <alignment horizontal="left" vertical="center"/>
      <protection/>
    </xf>
    <xf numFmtId="0" fontId="16" fillId="2" borderId="72" xfId="0" applyFont="1" applyFill="1" applyBorder="1" applyAlignment="1" applyProtection="1">
      <alignment horizontal="left" vertical="center"/>
      <protection locked="0"/>
    </xf>
    <xf numFmtId="0" fontId="16" fillId="2" borderId="11" xfId="0" applyFont="1" applyFill="1" applyBorder="1" applyAlignment="1" applyProtection="1">
      <alignment horizontal="left" vertical="center"/>
      <protection locked="0"/>
    </xf>
    <xf numFmtId="0" fontId="16" fillId="2" borderId="60" xfId="0" applyFont="1" applyFill="1" applyBorder="1" applyAlignment="1" applyProtection="1">
      <alignment horizontal="left" vertical="center"/>
      <protection locked="0"/>
    </xf>
    <xf numFmtId="0" fontId="16" fillId="2" borderId="14"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protection locked="0"/>
    </xf>
    <xf numFmtId="0" fontId="16" fillId="2" borderId="75" xfId="0" applyFont="1" applyFill="1" applyBorder="1" applyAlignment="1" applyProtection="1">
      <alignment horizontal="left" vertical="center"/>
      <protection locked="0"/>
    </xf>
    <xf numFmtId="0" fontId="16" fillId="2" borderId="19" xfId="0" applyFont="1" applyFill="1" applyBorder="1" applyAlignment="1" applyProtection="1">
      <alignment horizontal="left" vertical="center"/>
      <protection locked="0"/>
    </xf>
    <xf numFmtId="0" fontId="16" fillId="2" borderId="9" xfId="0" applyFont="1" applyFill="1" applyBorder="1" applyAlignment="1" applyProtection="1">
      <alignment horizontal="left" vertical="center"/>
      <protection locked="0"/>
    </xf>
    <xf numFmtId="0" fontId="16" fillId="2" borderId="62" xfId="0" applyFont="1" applyFill="1" applyBorder="1" applyAlignment="1" applyProtection="1">
      <alignment horizontal="left" vertical="center"/>
      <protection locked="0"/>
    </xf>
    <xf numFmtId="0" fontId="0" fillId="0" borderId="14" xfId="0" applyBorder="1" applyAlignment="1">
      <alignment horizontal="left" vertical="center"/>
    </xf>
    <xf numFmtId="0" fontId="0" fillId="0" borderId="0" xfId="0" applyBorder="1" applyAlignment="1">
      <alignment horizontal="left" vertical="center"/>
    </xf>
    <xf numFmtId="0" fontId="0" fillId="0" borderId="75" xfId="0" applyBorder="1" applyAlignment="1">
      <alignment horizontal="left" vertical="center"/>
    </xf>
    <xf numFmtId="0" fontId="0" fillId="0" borderId="19" xfId="0" applyBorder="1" applyAlignment="1">
      <alignment horizontal="left" vertical="center"/>
    </xf>
    <xf numFmtId="0" fontId="0" fillId="0" borderId="9" xfId="0" applyBorder="1" applyAlignment="1">
      <alignment horizontal="left" vertical="center"/>
    </xf>
    <xf numFmtId="0" fontId="0" fillId="0" borderId="62" xfId="0" applyBorder="1" applyAlignment="1">
      <alignment horizontal="left" vertical="center"/>
    </xf>
    <xf numFmtId="0" fontId="39" fillId="2" borderId="0" xfId="0" applyFont="1" applyFill="1" applyAlignment="1">
      <alignment horizontal="center"/>
    </xf>
    <xf numFmtId="2" fontId="39" fillId="2" borderId="0" xfId="0" applyNumberFormat="1" applyFont="1" applyFill="1" applyAlignment="1" applyProtection="1">
      <alignment horizontal="center"/>
      <protection locked="0"/>
    </xf>
    <xf numFmtId="49" fontId="39" fillId="2" borderId="0" xfId="15" applyNumberFormat="1" applyFont="1" applyFill="1" applyAlignment="1">
      <alignment horizontal="center"/>
    </xf>
    <xf numFmtId="0" fontId="1" fillId="2" borderId="48"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0" fillId="2" borderId="29" xfId="0" applyFill="1" applyBorder="1" applyAlignment="1">
      <alignment/>
    </xf>
    <xf numFmtId="0" fontId="0" fillId="2" borderId="30" xfId="0" applyFill="1" applyBorder="1" applyAlignment="1">
      <alignment/>
    </xf>
    <xf numFmtId="0" fontId="26" fillId="2" borderId="0"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protection locked="0"/>
    </xf>
    <xf numFmtId="0" fontId="7" fillId="2" borderId="25" xfId="0" applyFont="1" applyFill="1" applyBorder="1" applyAlignment="1" applyProtection="1">
      <alignment horizontal="right" vertical="center"/>
      <protection locked="0"/>
    </xf>
    <xf numFmtId="183" fontId="0" fillId="2" borderId="25" xfId="0" applyNumberFormat="1" applyFont="1" applyFill="1" applyBorder="1" applyAlignment="1" applyProtection="1">
      <alignment horizontal="left"/>
      <protection/>
    </xf>
    <xf numFmtId="0" fontId="0" fillId="2" borderId="0" xfId="19" applyFill="1" applyBorder="1" applyAlignment="1" applyProtection="1">
      <alignment horizontal="right"/>
      <protection locked="0"/>
    </xf>
    <xf numFmtId="175" fontId="0" fillId="2" borderId="11" xfId="19" applyNumberFormat="1" applyFont="1" applyFill="1" applyBorder="1" applyAlignment="1" applyProtection="1">
      <alignment horizontal="left"/>
      <protection locked="0"/>
    </xf>
    <xf numFmtId="0" fontId="0" fillId="2" borderId="59" xfId="19" applyFont="1" applyFill="1" applyBorder="1" applyAlignment="1" applyProtection="1">
      <alignment horizontal="center" vertical="top" wrapText="1"/>
      <protection/>
    </xf>
    <xf numFmtId="0" fontId="0" fillId="2" borderId="11" xfId="19" applyFont="1" applyFill="1" applyBorder="1" applyAlignment="1" applyProtection="1">
      <alignment horizontal="center" vertical="top" wrapText="1"/>
      <protection/>
    </xf>
    <xf numFmtId="0" fontId="0" fillId="2" borderId="60" xfId="19" applyFont="1" applyFill="1" applyBorder="1" applyAlignment="1" applyProtection="1">
      <alignment horizontal="center" vertical="top" wrapText="1"/>
      <protection/>
    </xf>
    <xf numFmtId="0" fontId="0" fillId="2" borderId="28" xfId="19" applyFont="1" applyFill="1" applyBorder="1" applyAlignment="1" applyProtection="1">
      <alignment horizontal="center" vertical="top" wrapText="1"/>
      <protection/>
    </xf>
    <xf numFmtId="0" fontId="0" fillId="2" borderId="0" xfId="19" applyFont="1" applyFill="1" applyBorder="1" applyAlignment="1" applyProtection="1">
      <alignment horizontal="center" vertical="top" wrapText="1"/>
      <protection/>
    </xf>
    <xf numFmtId="0" fontId="0" fillId="2" borderId="75" xfId="19" applyFont="1" applyFill="1" applyBorder="1" applyAlignment="1" applyProtection="1">
      <alignment horizontal="center" vertical="top" wrapText="1"/>
      <protection/>
    </xf>
    <xf numFmtId="0" fontId="0" fillId="2" borderId="61" xfId="19" applyFont="1" applyFill="1" applyBorder="1" applyAlignment="1" applyProtection="1">
      <alignment horizontal="center" vertical="top" wrapText="1"/>
      <protection/>
    </xf>
    <xf numFmtId="0" fontId="0" fillId="2" borderId="9" xfId="19" applyFont="1" applyFill="1" applyBorder="1" applyAlignment="1" applyProtection="1">
      <alignment horizontal="center" vertical="top" wrapText="1"/>
      <protection/>
    </xf>
    <xf numFmtId="0" fontId="0" fillId="2" borderId="62" xfId="19" applyFont="1" applyFill="1" applyBorder="1" applyAlignment="1" applyProtection="1">
      <alignment horizontal="center" vertical="top" wrapText="1"/>
      <protection/>
    </xf>
    <xf numFmtId="0" fontId="0" fillId="2" borderId="51" xfId="19" applyFill="1" applyBorder="1" applyAlignment="1" applyProtection="1">
      <alignment horizontal="center" vertical="center" wrapText="1"/>
      <protection/>
    </xf>
    <xf numFmtId="0" fontId="0" fillId="2" borderId="21" xfId="0" applyFill="1" applyBorder="1" applyAlignment="1">
      <alignment horizontal="center" vertical="center" wrapText="1"/>
    </xf>
    <xf numFmtId="0" fontId="0" fillId="2" borderId="0" xfId="19" applyFont="1" applyFill="1" applyBorder="1" applyAlignment="1" applyProtection="1">
      <alignment horizontal="center"/>
      <protection/>
    </xf>
    <xf numFmtId="0" fontId="0" fillId="2" borderId="0" xfId="19" applyFill="1" applyBorder="1" applyAlignment="1" applyProtection="1">
      <alignment horizontal="center"/>
      <protection/>
    </xf>
    <xf numFmtId="0" fontId="7" fillId="2" borderId="11" xfId="19" applyFont="1" applyFill="1" applyBorder="1" applyAlignment="1" applyProtection="1">
      <alignment horizontal="center" vertical="center" wrapText="1"/>
      <protection/>
    </xf>
    <xf numFmtId="49" fontId="0" fillId="2" borderId="0" xfId="19" applyNumberFormat="1" applyFont="1" applyFill="1" applyBorder="1" applyAlignment="1" applyProtection="1">
      <alignment horizontal="center" vertical="top" wrapText="1"/>
      <protection/>
    </xf>
    <xf numFmtId="0" fontId="0" fillId="2" borderId="51" xfId="19" applyFont="1" applyFill="1" applyBorder="1" applyAlignment="1" applyProtection="1">
      <alignment horizontal="center" vertical="center" wrapText="1"/>
      <protection/>
    </xf>
    <xf numFmtId="0" fontId="0" fillId="2" borderId="21" xfId="19" applyFont="1" applyFill="1" applyBorder="1" applyAlignment="1" applyProtection="1">
      <alignment horizontal="center" vertical="center" wrapText="1"/>
      <protection/>
    </xf>
    <xf numFmtId="0" fontId="0" fillId="2" borderId="51" xfId="19" applyFont="1" applyFill="1" applyBorder="1" applyAlignment="1" applyProtection="1">
      <alignment horizontal="center" vertical="center" wrapText="1"/>
      <protection/>
    </xf>
    <xf numFmtId="0" fontId="0" fillId="2" borderId="21" xfId="19" applyFont="1" applyFill="1" applyBorder="1" applyAlignment="1" applyProtection="1">
      <alignment horizontal="center" vertical="center" wrapText="1"/>
      <protection/>
    </xf>
    <xf numFmtId="0" fontId="0" fillId="2" borderId="51" xfId="19" applyFill="1" applyBorder="1" applyAlignment="1" applyProtection="1">
      <alignment horizontal="center" vertical="center"/>
      <protection/>
    </xf>
    <xf numFmtId="0" fontId="0" fillId="2" borderId="21" xfId="19" applyFill="1" applyBorder="1" applyAlignment="1" applyProtection="1">
      <alignment horizontal="center" vertical="center"/>
      <protection/>
    </xf>
    <xf numFmtId="0" fontId="17" fillId="2" borderId="5" xfId="0" applyFont="1" applyFill="1" applyBorder="1" applyAlignment="1">
      <alignment horizontal="center" vertical="center" wrapText="1"/>
    </xf>
    <xf numFmtId="0" fontId="0" fillId="2" borderId="51" xfId="19" applyFont="1" applyFill="1" applyBorder="1" applyAlignment="1" applyProtection="1">
      <alignment horizontal="center" vertical="center"/>
      <protection/>
    </xf>
    <xf numFmtId="0" fontId="0" fillId="2" borderId="21" xfId="19" applyFont="1" applyFill="1" applyBorder="1" applyAlignment="1" applyProtection="1">
      <alignment horizontal="center" vertical="center"/>
      <protection/>
    </xf>
    <xf numFmtId="0" fontId="10" fillId="2" borderId="0" xfId="19" applyFont="1" applyFill="1" applyAlignment="1" applyProtection="1">
      <alignment horizontal="left"/>
      <protection/>
    </xf>
    <xf numFmtId="0" fontId="10" fillId="2" borderId="0" xfId="19" applyFont="1" applyFill="1" applyBorder="1" applyAlignment="1" applyProtection="1">
      <alignment horizontal="left"/>
      <protection/>
    </xf>
    <xf numFmtId="0" fontId="8" fillId="2" borderId="0" xfId="19" applyFont="1" applyFill="1" applyAlignment="1" applyProtection="1">
      <alignment horizontal="center"/>
      <protection/>
    </xf>
    <xf numFmtId="0" fontId="0" fillId="2" borderId="59" xfId="19" applyFont="1" applyFill="1" applyBorder="1" applyAlignment="1" applyProtection="1">
      <alignment horizontal="center" vertical="center" wrapText="1"/>
      <protection/>
    </xf>
    <xf numFmtId="0" fontId="0" fillId="2" borderId="60" xfId="19" applyFont="1" applyFill="1" applyBorder="1" applyAlignment="1" applyProtection="1">
      <alignment horizontal="center" vertical="center" wrapText="1"/>
      <protection/>
    </xf>
    <xf numFmtId="49" fontId="0" fillId="2" borderId="61" xfId="19" applyNumberFormat="1" applyFont="1" applyFill="1" applyBorder="1" applyAlignment="1" applyProtection="1">
      <alignment horizontal="center" vertical="center" wrapText="1"/>
      <protection/>
    </xf>
    <xf numFmtId="49" fontId="0" fillId="2" borderId="62" xfId="19" applyNumberFormat="1" applyFont="1" applyFill="1" applyBorder="1" applyAlignment="1" applyProtection="1">
      <alignment horizontal="center" vertical="center" wrapText="1"/>
      <protection/>
    </xf>
    <xf numFmtId="0" fontId="10" fillId="2" borderId="0" xfId="19" applyFont="1" applyFill="1" applyAlignment="1" applyProtection="1">
      <alignment horizontal="center"/>
      <protection/>
    </xf>
    <xf numFmtId="0" fontId="40" fillId="2" borderId="9" xfId="19" applyFont="1" applyFill="1" applyBorder="1" applyAlignment="1" applyProtection="1">
      <alignment horizontal="left"/>
      <protection locked="0"/>
    </xf>
    <xf numFmtId="0" fontId="40" fillId="2" borderId="20" xfId="19" applyFont="1" applyFill="1" applyBorder="1" applyAlignment="1" applyProtection="1">
      <alignment horizontal="left"/>
      <protection locked="0"/>
    </xf>
    <xf numFmtId="49" fontId="0" fillId="2" borderId="0" xfId="19" applyNumberFormat="1" applyFill="1" applyBorder="1" applyAlignment="1" applyProtection="1">
      <alignment horizontal="center"/>
      <protection locked="0"/>
    </xf>
    <xf numFmtId="0" fontId="0" fillId="2" borderId="0" xfId="19" applyFill="1" applyBorder="1" applyAlignment="1" applyProtection="1">
      <alignment horizontal="center"/>
      <protection locked="0"/>
    </xf>
    <xf numFmtId="0" fontId="0" fillId="2" borderId="0" xfId="19" applyFill="1" applyAlignment="1" applyProtection="1">
      <alignment horizontal="center"/>
      <protection/>
    </xf>
  </cellXfs>
  <cellStyles count="9">
    <cellStyle name="Normal" xfId="0"/>
    <cellStyle name="Comma" xfId="15"/>
    <cellStyle name="Comma [0]" xfId="16"/>
    <cellStyle name="Currency" xfId="17"/>
    <cellStyle name="Currency [0]" xfId="18"/>
    <cellStyle name="Normal_Bordereau de délivrance" xfId="19"/>
    <cellStyle name="Normal_Feuil1" xfId="20"/>
    <cellStyle name="Normal_INIT0001" xfId="21"/>
    <cellStyle name="Percent" xfId="22"/>
  </cellStyles>
  <dxfs count="3">
    <dxf>
      <font>
        <color rgb="FFFFFFFF"/>
      </font>
      <border/>
    </dxf>
    <dxf>
      <font>
        <b/>
        <i val="0"/>
        <color rgb="FFFF0000"/>
      </font>
      <fill>
        <patternFill patternType="none">
          <bgColor indexed="65"/>
        </patternFill>
      </fill>
      <border/>
    </dxf>
    <dxf>
      <font>
        <b/>
        <i val="0"/>
        <color auto="1"/>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3</xdr:col>
      <xdr:colOff>66675</xdr:colOff>
      <xdr:row>2</xdr:row>
      <xdr:rowOff>9525</xdr:rowOff>
    </xdr:to>
    <xdr:pic>
      <xdr:nvPicPr>
        <xdr:cNvPr id="1" name="Picture 1"/>
        <xdr:cNvPicPr preferRelativeResize="1">
          <a:picLocks noChangeAspect="1"/>
        </xdr:cNvPicPr>
      </xdr:nvPicPr>
      <xdr:blipFill>
        <a:blip r:embed="rId1"/>
        <a:stretch>
          <a:fillRect/>
        </a:stretch>
      </xdr:blipFill>
      <xdr:spPr>
        <a:xfrm>
          <a:off x="66675" y="85725"/>
          <a:ext cx="2247900" cy="923925"/>
        </a:xfrm>
        <a:prstGeom prst="rect">
          <a:avLst/>
        </a:prstGeom>
        <a:noFill/>
        <a:ln w="9525" cmpd="sng">
          <a:noFill/>
        </a:ln>
      </xdr:spPr>
    </xdr:pic>
    <xdr:clientData/>
  </xdr:twoCellAnchor>
  <xdr:twoCellAnchor>
    <xdr:from>
      <xdr:col>9</xdr:col>
      <xdr:colOff>514350</xdr:colOff>
      <xdr:row>0</xdr:row>
      <xdr:rowOff>276225</xdr:rowOff>
    </xdr:from>
    <xdr:to>
      <xdr:col>15</xdr:col>
      <xdr:colOff>828675</xdr:colOff>
      <xdr:row>0</xdr:row>
      <xdr:rowOff>628650</xdr:rowOff>
    </xdr:to>
    <xdr:sp>
      <xdr:nvSpPr>
        <xdr:cNvPr id="2" name="TextBox 2"/>
        <xdr:cNvSpPr txBox="1">
          <a:spLocks noChangeArrowheads="1"/>
        </xdr:cNvSpPr>
      </xdr:nvSpPr>
      <xdr:spPr>
        <a:xfrm>
          <a:off x="10515600" y="276225"/>
          <a:ext cx="3724275" cy="352425"/>
        </a:xfrm>
        <a:prstGeom prst="rect">
          <a:avLst/>
        </a:prstGeom>
        <a:solidFill>
          <a:srgbClr val="CCFFCC"/>
        </a:solidFill>
        <a:ln w="28575"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Barême du temps total de l'épreuve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209550</xdr:rowOff>
    </xdr:from>
    <xdr:to>
      <xdr:col>2</xdr:col>
      <xdr:colOff>2047875</xdr:colOff>
      <xdr:row>1</xdr:row>
      <xdr:rowOff>609600</xdr:rowOff>
    </xdr:to>
    <xdr:pic>
      <xdr:nvPicPr>
        <xdr:cNvPr id="1" name="Picture 1"/>
        <xdr:cNvPicPr preferRelativeResize="1">
          <a:picLocks noChangeAspect="1"/>
        </xdr:cNvPicPr>
      </xdr:nvPicPr>
      <xdr:blipFill>
        <a:blip r:embed="rId1"/>
        <a:stretch>
          <a:fillRect/>
        </a:stretch>
      </xdr:blipFill>
      <xdr:spPr>
        <a:xfrm>
          <a:off x="19050" y="209550"/>
          <a:ext cx="2752725" cy="1133475"/>
        </a:xfrm>
        <a:prstGeom prst="rect">
          <a:avLst/>
        </a:prstGeom>
        <a:noFill/>
        <a:ln w="9525" cmpd="sng">
          <a:noFill/>
        </a:ln>
      </xdr:spPr>
    </xdr:pic>
    <xdr:clientData/>
  </xdr:twoCellAnchor>
  <xdr:twoCellAnchor>
    <xdr:from>
      <xdr:col>15</xdr:col>
      <xdr:colOff>238125</xdr:colOff>
      <xdr:row>0</xdr:row>
      <xdr:rowOff>104775</xdr:rowOff>
    </xdr:from>
    <xdr:to>
      <xdr:col>17</xdr:col>
      <xdr:colOff>447675</xdr:colOff>
      <xdr:row>1</xdr:row>
      <xdr:rowOff>771525</xdr:rowOff>
    </xdr:to>
    <xdr:pic>
      <xdr:nvPicPr>
        <xdr:cNvPr id="2" name="Picture 5"/>
        <xdr:cNvPicPr preferRelativeResize="1">
          <a:picLocks noChangeAspect="1"/>
        </xdr:cNvPicPr>
      </xdr:nvPicPr>
      <xdr:blipFill>
        <a:blip r:embed="rId2"/>
        <a:stretch>
          <a:fillRect/>
        </a:stretch>
      </xdr:blipFill>
      <xdr:spPr>
        <a:xfrm>
          <a:off x="10334625" y="104775"/>
          <a:ext cx="1257300"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3</xdr:col>
      <xdr:colOff>209550</xdr:colOff>
      <xdr:row>2</xdr:row>
      <xdr:rowOff>0</xdr:rowOff>
    </xdr:to>
    <xdr:pic>
      <xdr:nvPicPr>
        <xdr:cNvPr id="1" name="Picture 1"/>
        <xdr:cNvPicPr preferRelativeResize="1">
          <a:picLocks noChangeAspect="1"/>
        </xdr:cNvPicPr>
      </xdr:nvPicPr>
      <xdr:blipFill>
        <a:blip r:embed="rId1"/>
        <a:stretch>
          <a:fillRect/>
        </a:stretch>
      </xdr:blipFill>
      <xdr:spPr>
        <a:xfrm>
          <a:off x="28575" y="38100"/>
          <a:ext cx="22383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M12"/>
  <sheetViews>
    <sheetView tabSelected="1" zoomScale="95" zoomScaleNormal="95" workbookViewId="0" topLeftCell="A1">
      <selection activeCell="A13" sqref="A13"/>
    </sheetView>
  </sheetViews>
  <sheetFormatPr defaultColWidth="11.421875" defaultRowHeight="12.75"/>
  <cols>
    <col min="1" max="1" width="6.57421875" style="26" customWidth="1"/>
    <col min="2" max="2" width="11.140625" style="26" customWidth="1"/>
    <col min="3" max="11" width="11.7109375" style="26" customWidth="1"/>
    <col min="12" max="12" width="17.421875" style="26" customWidth="1"/>
    <col min="13" max="13" width="6.140625" style="26" customWidth="1"/>
    <col min="14" max="16384" width="11.7109375" style="26" customWidth="1"/>
  </cols>
  <sheetData>
    <row r="1" spans="1:13" ht="61.5" customHeight="1" thickBot="1">
      <c r="A1" s="94"/>
      <c r="B1" s="302" t="s">
        <v>71</v>
      </c>
      <c r="C1" s="303"/>
      <c r="D1" s="303"/>
      <c r="E1" s="303"/>
      <c r="F1" s="303"/>
      <c r="G1" s="303"/>
      <c r="H1" s="303"/>
      <c r="I1" s="303"/>
      <c r="J1" s="303"/>
      <c r="K1" s="303"/>
      <c r="L1" s="304"/>
      <c r="M1" s="95"/>
    </row>
    <row r="2" spans="1:13" ht="5.25" customHeight="1">
      <c r="A2" s="96"/>
      <c r="B2" s="97"/>
      <c r="C2" s="97"/>
      <c r="D2" s="97"/>
      <c r="E2" s="97"/>
      <c r="F2" s="97"/>
      <c r="G2" s="97"/>
      <c r="H2" s="97"/>
      <c r="I2" s="97"/>
      <c r="J2" s="97"/>
      <c r="K2" s="97"/>
      <c r="L2" s="97"/>
      <c r="M2" s="98"/>
    </row>
    <row r="3" spans="1:13" s="102" customFormat="1" ht="24.75" customHeight="1">
      <c r="A3" s="99"/>
      <c r="B3" s="103" t="s">
        <v>56</v>
      </c>
      <c r="C3" s="100"/>
      <c r="D3" s="100"/>
      <c r="E3" s="100"/>
      <c r="F3" s="100"/>
      <c r="G3" s="100"/>
      <c r="H3" s="100"/>
      <c r="I3" s="100"/>
      <c r="J3" s="100"/>
      <c r="K3" s="100"/>
      <c r="L3" s="100"/>
      <c r="M3" s="101"/>
    </row>
    <row r="4" spans="1:13" s="83" customFormat="1" ht="40.5" customHeight="1">
      <c r="A4" s="104"/>
      <c r="B4" s="105" t="s">
        <v>57</v>
      </c>
      <c r="C4" s="305" t="s">
        <v>133</v>
      </c>
      <c r="D4" s="305"/>
      <c r="E4" s="305"/>
      <c r="F4" s="305"/>
      <c r="G4" s="305"/>
      <c r="H4" s="305"/>
      <c r="I4" s="305"/>
      <c r="J4" s="305"/>
      <c r="K4" s="305"/>
      <c r="L4" s="305"/>
      <c r="M4" s="106"/>
    </row>
    <row r="5" spans="1:13" s="83" customFormat="1" ht="51" customHeight="1">
      <c r="A5" s="104"/>
      <c r="B5" s="105" t="s">
        <v>58</v>
      </c>
      <c r="C5" s="306" t="s">
        <v>195</v>
      </c>
      <c r="D5" s="306"/>
      <c r="E5" s="306"/>
      <c r="F5" s="306"/>
      <c r="G5" s="306"/>
      <c r="H5" s="306"/>
      <c r="I5" s="306"/>
      <c r="J5" s="306"/>
      <c r="K5" s="306"/>
      <c r="L5" s="306"/>
      <c r="M5" s="106"/>
    </row>
    <row r="6" spans="1:13" s="83" customFormat="1" ht="33.75" customHeight="1">
      <c r="A6" s="104"/>
      <c r="B6" s="105" t="s">
        <v>59</v>
      </c>
      <c r="C6" s="305" t="s">
        <v>196</v>
      </c>
      <c r="D6" s="305"/>
      <c r="E6" s="305"/>
      <c r="F6" s="305"/>
      <c r="G6" s="305"/>
      <c r="H6" s="305"/>
      <c r="I6" s="305"/>
      <c r="J6" s="305"/>
      <c r="K6" s="305"/>
      <c r="L6" s="305"/>
      <c r="M6" s="106"/>
    </row>
    <row r="7" spans="1:13" s="83" customFormat="1" ht="39.75" customHeight="1">
      <c r="A7" s="104"/>
      <c r="B7" s="105" t="s">
        <v>61</v>
      </c>
      <c r="C7" s="305" t="s">
        <v>92</v>
      </c>
      <c r="D7" s="305"/>
      <c r="E7" s="305"/>
      <c r="F7" s="305"/>
      <c r="G7" s="305"/>
      <c r="H7" s="305"/>
      <c r="I7" s="305"/>
      <c r="J7" s="305"/>
      <c r="K7" s="305"/>
      <c r="L7" s="305"/>
      <c r="M7" s="106"/>
    </row>
    <row r="8" spans="1:13" s="83" customFormat="1" ht="37.5" customHeight="1">
      <c r="A8" s="104"/>
      <c r="B8" s="105" t="s">
        <v>62</v>
      </c>
      <c r="C8" s="305" t="s">
        <v>98</v>
      </c>
      <c r="D8" s="305"/>
      <c r="E8" s="305"/>
      <c r="F8" s="305"/>
      <c r="G8" s="305"/>
      <c r="H8" s="305"/>
      <c r="I8" s="305"/>
      <c r="J8" s="305"/>
      <c r="K8" s="305"/>
      <c r="L8" s="305"/>
      <c r="M8" s="106"/>
    </row>
    <row r="9" spans="1:13" s="83" customFormat="1" ht="97.5" customHeight="1">
      <c r="A9" s="104"/>
      <c r="B9" s="105" t="s">
        <v>64</v>
      </c>
      <c r="C9" s="305" t="s">
        <v>94</v>
      </c>
      <c r="D9" s="305"/>
      <c r="E9" s="305"/>
      <c r="F9" s="305"/>
      <c r="G9" s="305"/>
      <c r="H9" s="305"/>
      <c r="I9" s="305"/>
      <c r="J9" s="305"/>
      <c r="K9" s="305"/>
      <c r="L9" s="305"/>
      <c r="M9" s="106"/>
    </row>
    <row r="10" spans="1:13" s="110" customFormat="1" ht="22.5" customHeight="1">
      <c r="A10" s="107"/>
      <c r="B10" s="103" t="s">
        <v>63</v>
      </c>
      <c r="C10" s="108"/>
      <c r="D10" s="108"/>
      <c r="E10" s="108"/>
      <c r="F10" s="108"/>
      <c r="G10" s="108"/>
      <c r="H10" s="108"/>
      <c r="I10" s="108"/>
      <c r="J10" s="108"/>
      <c r="K10" s="108"/>
      <c r="L10" s="108"/>
      <c r="M10" s="109"/>
    </row>
    <row r="11" spans="1:13" s="83" customFormat="1" ht="36" customHeight="1">
      <c r="A11" s="104"/>
      <c r="B11" s="105" t="s">
        <v>65</v>
      </c>
      <c r="C11" s="305" t="s">
        <v>72</v>
      </c>
      <c r="D11" s="305"/>
      <c r="E11" s="305"/>
      <c r="F11" s="305"/>
      <c r="G11" s="305"/>
      <c r="H11" s="305"/>
      <c r="I11" s="305"/>
      <c r="J11" s="305"/>
      <c r="K11" s="305"/>
      <c r="L11" s="305"/>
      <c r="M11" s="106"/>
    </row>
    <row r="12" spans="1:13" s="83" customFormat="1" ht="66.75" customHeight="1" thickBot="1">
      <c r="A12" s="111"/>
      <c r="B12" s="112" t="s">
        <v>93</v>
      </c>
      <c r="C12" s="301" t="s">
        <v>207</v>
      </c>
      <c r="D12" s="301"/>
      <c r="E12" s="301"/>
      <c r="F12" s="301"/>
      <c r="G12" s="301"/>
      <c r="H12" s="301"/>
      <c r="I12" s="301"/>
      <c r="J12" s="301"/>
      <c r="K12" s="301"/>
      <c r="L12" s="301"/>
      <c r="M12" s="113"/>
    </row>
  </sheetData>
  <sheetProtection/>
  <mergeCells count="9">
    <mergeCell ref="C12:L12"/>
    <mergeCell ref="B1:L1"/>
    <mergeCell ref="C9:L9"/>
    <mergeCell ref="C11:L11"/>
    <mergeCell ref="C4:L4"/>
    <mergeCell ref="C6:L6"/>
    <mergeCell ref="C7:L7"/>
    <mergeCell ref="C8:L8"/>
    <mergeCell ref="C5:L5"/>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90" r:id="rId3"/>
  <headerFooter alignWithMargins="0">
    <oddHeader>&amp;LFFESSM - Commission Technique Interrégionale Ile-de-France / Picardie&amp;RV4.3 - Le 30 mai 2011</oddHeader>
    <oddFooter>&amp;L&amp;F - &amp;A</oddFooter>
  </headerFooter>
  <rowBreaks count="1" manualBreakCount="1">
    <brk id="12" max="255" man="1"/>
  </rowBreaks>
  <legacyDrawing r:id="rId2"/>
  <oleObjects>
    <oleObject progId="MS_ClipArt_Gallery" shapeId="661316" r:id="rId1"/>
  </oleObjects>
</worksheet>
</file>

<file path=xl/worksheets/sheet2.xml><?xml version="1.0" encoding="utf-8"?>
<worksheet xmlns="http://schemas.openxmlformats.org/spreadsheetml/2006/main" xmlns:r="http://schemas.openxmlformats.org/officeDocument/2006/relationships">
  <sheetPr codeName="Feuil2"/>
  <dimension ref="A1:DV1164"/>
  <sheetViews>
    <sheetView zoomScale="64" zoomScaleNormal="64" workbookViewId="0" topLeftCell="A1">
      <pane ySplit="7" topLeftCell="BM8" activePane="bottomLeft" state="frozen"/>
      <selection pane="topLeft" activeCell="A1" sqref="A1"/>
      <selection pane="bottomLeft" activeCell="A50" sqref="A50"/>
    </sheetView>
  </sheetViews>
  <sheetFormatPr defaultColWidth="11.421875" defaultRowHeight="12.75"/>
  <cols>
    <col min="1" max="1" width="6.7109375" style="0" customWidth="1"/>
    <col min="2" max="2" width="14.8515625" style="18" customWidth="1"/>
    <col min="3" max="3" width="16.140625" style="18" customWidth="1"/>
    <col min="4" max="4" width="9.421875" style="0" customWidth="1"/>
    <col min="5" max="5" width="32.57421875" style="0" customWidth="1"/>
    <col min="6" max="6" width="15.28125" style="18" customWidth="1"/>
    <col min="7" max="7" width="18.7109375" style="0" customWidth="1"/>
    <col min="8" max="8" width="14.00390625" style="18" customWidth="1"/>
    <col min="9" max="9" width="50.57421875" style="0" customWidth="1"/>
    <col min="10" max="10" width="12.57421875" style="51" customWidth="1"/>
    <col min="11" max="11" width="28.00390625" style="0" customWidth="1"/>
    <col min="12" max="12" width="11.421875" style="18" hidden="1" customWidth="1"/>
    <col min="13" max="13" width="12.7109375" style="18" hidden="1" customWidth="1"/>
    <col min="14" max="126" width="11.421875" style="26" customWidth="1"/>
  </cols>
  <sheetData>
    <row r="1" spans="1:13" ht="47.25" customHeight="1">
      <c r="A1" s="300" t="s">
        <v>91</v>
      </c>
      <c r="B1" s="298"/>
      <c r="C1" s="298"/>
      <c r="D1" s="298"/>
      <c r="E1" s="298"/>
      <c r="F1" s="298"/>
      <c r="G1" s="298"/>
      <c r="H1" s="298"/>
      <c r="I1" s="298"/>
      <c r="J1" s="298"/>
      <c r="K1" s="298"/>
      <c r="L1" s="132"/>
      <c r="M1" s="132"/>
    </row>
    <row r="2" spans="1:126" s="118" customFormat="1" ht="24" customHeight="1" thickBot="1">
      <c r="A2" s="320" t="s">
        <v>90</v>
      </c>
      <c r="B2" s="321"/>
      <c r="C2" s="321"/>
      <c r="D2" s="321"/>
      <c r="E2" s="321"/>
      <c r="F2" s="321"/>
      <c r="G2" s="321"/>
      <c r="H2" s="321"/>
      <c r="I2" s="321"/>
      <c r="J2" s="321"/>
      <c r="K2" s="321"/>
      <c r="L2" s="281"/>
      <c r="M2" s="28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row>
    <row r="3" spans="1:13" ht="25.5" customHeight="1" thickBot="1">
      <c r="A3" s="292" t="s">
        <v>67</v>
      </c>
      <c r="B3" s="292"/>
      <c r="C3" s="292"/>
      <c r="D3" s="292"/>
      <c r="E3" s="292"/>
      <c r="F3" s="293" t="s">
        <v>81</v>
      </c>
      <c r="G3" s="295"/>
      <c r="H3" s="294"/>
      <c r="I3" s="53" t="s">
        <v>70</v>
      </c>
      <c r="J3" s="293" t="s">
        <v>79</v>
      </c>
      <c r="K3" s="294"/>
      <c r="L3" s="132"/>
      <c r="M3" s="132"/>
    </row>
    <row r="4" spans="1:13" ht="15.75" customHeight="1" thickBot="1">
      <c r="A4" s="19"/>
      <c r="B4" s="19"/>
      <c r="C4" s="19"/>
      <c r="D4" s="19"/>
      <c r="E4" s="19"/>
      <c r="F4" s="19"/>
      <c r="G4" s="19"/>
      <c r="H4" s="19"/>
      <c r="I4" s="19"/>
      <c r="J4" s="19"/>
      <c r="K4" s="19"/>
      <c r="L4" s="132"/>
      <c r="M4" s="132"/>
    </row>
    <row r="5" spans="1:13" ht="26.25" customHeight="1" thickBot="1">
      <c r="A5" s="317" t="s">
        <v>68</v>
      </c>
      <c r="B5" s="317"/>
      <c r="C5" s="317"/>
      <c r="D5" s="317"/>
      <c r="E5" s="318"/>
      <c r="F5" s="73">
        <f ca="1">TODAY()</f>
        <v>40795</v>
      </c>
      <c r="G5" s="74"/>
      <c r="H5" s="20"/>
      <c r="I5" s="21" t="s">
        <v>69</v>
      </c>
      <c r="J5" s="297" t="s">
        <v>80</v>
      </c>
      <c r="K5" s="296"/>
      <c r="L5" s="132"/>
      <c r="M5" s="132"/>
    </row>
    <row r="6" spans="1:13" ht="30" customHeight="1">
      <c r="A6" s="308" t="s">
        <v>41</v>
      </c>
      <c r="B6" s="299" t="s">
        <v>95</v>
      </c>
      <c r="C6" s="310" t="s">
        <v>73</v>
      </c>
      <c r="D6" s="310" t="s">
        <v>42</v>
      </c>
      <c r="E6" s="314" t="s">
        <v>66</v>
      </c>
      <c r="F6" s="311" t="s">
        <v>43</v>
      </c>
      <c r="G6" s="311" t="s">
        <v>44</v>
      </c>
      <c r="H6" s="314" t="s">
        <v>45</v>
      </c>
      <c r="I6" s="311" t="s">
        <v>46</v>
      </c>
      <c r="J6" s="312" t="s">
        <v>74</v>
      </c>
      <c r="K6" s="319" t="s">
        <v>75</v>
      </c>
      <c r="L6" s="307" t="s">
        <v>52</v>
      </c>
      <c r="M6" s="307" t="s">
        <v>53</v>
      </c>
    </row>
    <row r="7" spans="1:13" ht="30" customHeight="1">
      <c r="A7" s="309"/>
      <c r="B7" s="299"/>
      <c r="C7" s="310"/>
      <c r="D7" s="310"/>
      <c r="E7" s="313"/>
      <c r="F7" s="310"/>
      <c r="G7" s="315"/>
      <c r="H7" s="316"/>
      <c r="I7" s="310"/>
      <c r="J7" s="313"/>
      <c r="K7" s="311"/>
      <c r="L7" s="307"/>
      <c r="M7" s="307"/>
    </row>
    <row r="8" spans="1:126" s="86" customFormat="1" ht="24.75" customHeight="1">
      <c r="A8" s="90">
        <v>1</v>
      </c>
      <c r="B8" s="186" t="str">
        <f>'6- Feuille de notes'!$E$8</f>
        <v>AJOURNE(E)</v>
      </c>
      <c r="C8" s="245"/>
      <c r="D8" s="246"/>
      <c r="E8" s="247"/>
      <c r="F8" s="248"/>
      <c r="G8" s="249"/>
      <c r="H8" s="246"/>
      <c r="I8" s="250"/>
      <c r="J8" s="246"/>
      <c r="K8" s="250"/>
      <c r="L8" s="85">
        <f aca="true" t="shared" si="0" ref="L8:L49">IF(B8="RECU(E)",1,0)</f>
        <v>0</v>
      </c>
      <c r="M8" s="85">
        <f>IF(OR(ISBLANK(C8),ISBLANK(E8)),0,1)</f>
        <v>0</v>
      </c>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row>
    <row r="9" spans="1:126" s="86" customFormat="1" ht="24.75" customHeight="1">
      <c r="A9" s="90">
        <v>2</v>
      </c>
      <c r="B9" s="186" t="str">
        <f>'6- Feuille de notes'!$G$8</f>
        <v>AJOURNE(E)</v>
      </c>
      <c r="C9" s="254"/>
      <c r="D9" s="252"/>
      <c r="E9" s="247"/>
      <c r="F9" s="255"/>
      <c r="G9" s="253"/>
      <c r="H9" s="246"/>
      <c r="I9" s="250"/>
      <c r="J9" s="246"/>
      <c r="K9" s="250"/>
      <c r="L9" s="85">
        <f t="shared" si="0"/>
        <v>0</v>
      </c>
      <c r="M9" s="85">
        <f aca="true" t="shared" si="1" ref="M9:M49">IF(OR(ISBLANK(C9),ISBLANK(E9)),0,1)</f>
        <v>0</v>
      </c>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row>
    <row r="10" spans="1:126" s="86" customFormat="1" ht="24.75" customHeight="1">
      <c r="A10" s="90">
        <v>3</v>
      </c>
      <c r="B10" s="186" t="str">
        <f>'6- Feuille de notes'!$I$8</f>
        <v>AJOURNE(E)</v>
      </c>
      <c r="C10" s="254"/>
      <c r="D10" s="252"/>
      <c r="E10" s="247"/>
      <c r="F10" s="255"/>
      <c r="G10" s="253"/>
      <c r="H10" s="246"/>
      <c r="I10" s="253"/>
      <c r="J10" s="246"/>
      <c r="K10" s="250"/>
      <c r="L10" s="85">
        <f t="shared" si="0"/>
        <v>0</v>
      </c>
      <c r="M10" s="85">
        <f t="shared" si="1"/>
        <v>0</v>
      </c>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row>
    <row r="11" spans="1:126" s="86" customFormat="1" ht="24.75" customHeight="1">
      <c r="A11" s="90">
        <v>4</v>
      </c>
      <c r="B11" s="186" t="str">
        <f>'6- Feuille de notes'!$K$8</f>
        <v>AJOURNE(E)</v>
      </c>
      <c r="C11" s="254"/>
      <c r="D11" s="252"/>
      <c r="E11" s="247"/>
      <c r="F11" s="255"/>
      <c r="G11" s="253"/>
      <c r="H11" s="246"/>
      <c r="I11" s="253"/>
      <c r="J11" s="246"/>
      <c r="K11" s="250"/>
      <c r="L11" s="85">
        <f t="shared" si="0"/>
        <v>0</v>
      </c>
      <c r="M11" s="85">
        <f t="shared" si="1"/>
        <v>0</v>
      </c>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row>
    <row r="12" spans="1:126" s="86" customFormat="1" ht="24.75" customHeight="1">
      <c r="A12" s="90">
        <v>5</v>
      </c>
      <c r="B12" s="186" t="str">
        <f>'6- Feuille de notes'!$M$8</f>
        <v>AJOURNE(E)</v>
      </c>
      <c r="C12" s="256"/>
      <c r="D12" s="252"/>
      <c r="E12" s="247"/>
      <c r="F12" s="255"/>
      <c r="G12" s="253"/>
      <c r="H12" s="246"/>
      <c r="I12" s="253"/>
      <c r="J12" s="246"/>
      <c r="K12" s="250"/>
      <c r="L12" s="85">
        <f t="shared" si="0"/>
        <v>0</v>
      </c>
      <c r="M12" s="85">
        <f t="shared" si="1"/>
        <v>0</v>
      </c>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row>
    <row r="13" spans="1:126" s="86" customFormat="1" ht="24.75" customHeight="1">
      <c r="A13" s="90">
        <v>6</v>
      </c>
      <c r="B13" s="186" t="str">
        <f>'6- Feuille de notes'!$O$8</f>
        <v>AJOURNE(E)</v>
      </c>
      <c r="C13" s="251"/>
      <c r="D13" s="252"/>
      <c r="E13" s="247"/>
      <c r="F13" s="257"/>
      <c r="G13" s="250"/>
      <c r="H13" s="246"/>
      <c r="I13" s="250"/>
      <c r="J13" s="246"/>
      <c r="K13" s="250"/>
      <c r="L13" s="85">
        <f t="shared" si="0"/>
        <v>0</v>
      </c>
      <c r="M13" s="85">
        <f t="shared" si="1"/>
        <v>0</v>
      </c>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row>
    <row r="14" spans="1:126" s="86" customFormat="1" ht="24.75" customHeight="1">
      <c r="A14" s="90">
        <v>7</v>
      </c>
      <c r="B14" s="186" t="str">
        <f>'6- Feuille de notes'!$Q$8</f>
        <v>AJOURNE(E)</v>
      </c>
      <c r="C14" s="254"/>
      <c r="D14" s="252"/>
      <c r="E14" s="247"/>
      <c r="F14" s="255"/>
      <c r="G14" s="253"/>
      <c r="H14" s="246"/>
      <c r="I14" s="253"/>
      <c r="J14" s="246"/>
      <c r="K14" s="250"/>
      <c r="L14" s="85">
        <f t="shared" si="0"/>
        <v>0</v>
      </c>
      <c r="M14" s="85">
        <f t="shared" si="1"/>
        <v>0</v>
      </c>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row>
    <row r="15" spans="1:126" s="86" customFormat="1" ht="24.75" customHeight="1">
      <c r="A15" s="90">
        <v>8</v>
      </c>
      <c r="B15" s="186" t="str">
        <f>'6- Feuille de notes'!$E$28</f>
        <v>AJOURNE(E)</v>
      </c>
      <c r="C15" s="251"/>
      <c r="D15" s="252"/>
      <c r="E15" s="247"/>
      <c r="F15" s="255"/>
      <c r="G15" s="253"/>
      <c r="H15" s="246"/>
      <c r="I15" s="253"/>
      <c r="J15" s="246"/>
      <c r="K15" s="250"/>
      <c r="L15" s="85">
        <f t="shared" si="0"/>
        <v>0</v>
      </c>
      <c r="M15" s="85">
        <f t="shared" si="1"/>
        <v>0</v>
      </c>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row>
    <row r="16" spans="1:126" s="86" customFormat="1" ht="24.75" customHeight="1">
      <c r="A16" s="90">
        <v>9</v>
      </c>
      <c r="B16" s="186" t="str">
        <f>'6- Feuille de notes'!$G$28</f>
        <v>AJOURNE(E)</v>
      </c>
      <c r="C16" s="256"/>
      <c r="D16" s="252"/>
      <c r="E16" s="247"/>
      <c r="F16" s="255"/>
      <c r="G16" s="253"/>
      <c r="H16" s="246"/>
      <c r="I16" s="253"/>
      <c r="J16" s="246"/>
      <c r="K16" s="250"/>
      <c r="L16" s="85">
        <f t="shared" si="0"/>
        <v>0</v>
      </c>
      <c r="M16" s="85">
        <f t="shared" si="1"/>
        <v>0</v>
      </c>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row>
    <row r="17" spans="1:126" s="86" customFormat="1" ht="24.75" customHeight="1">
      <c r="A17" s="90">
        <v>10</v>
      </c>
      <c r="B17" s="186" t="str">
        <f>'6- Feuille de notes'!$I$28</f>
        <v>AJOURNE(E)</v>
      </c>
      <c r="C17" s="256"/>
      <c r="D17" s="252"/>
      <c r="E17" s="250"/>
      <c r="F17" s="257"/>
      <c r="G17" s="250"/>
      <c r="H17" s="246"/>
      <c r="I17" s="250"/>
      <c r="J17" s="246"/>
      <c r="K17" s="250"/>
      <c r="L17" s="85">
        <f t="shared" si="0"/>
        <v>0</v>
      </c>
      <c r="M17" s="85">
        <f t="shared" si="1"/>
        <v>0</v>
      </c>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row>
    <row r="18" spans="1:126" s="86" customFormat="1" ht="24.75" customHeight="1">
      <c r="A18" s="90">
        <v>11</v>
      </c>
      <c r="B18" s="186" t="str">
        <f>'6- Feuille de notes'!$K$28</f>
        <v>AJOURNE(E)</v>
      </c>
      <c r="C18" s="256"/>
      <c r="D18" s="252"/>
      <c r="E18" s="250"/>
      <c r="F18" s="257"/>
      <c r="G18" s="250"/>
      <c r="H18" s="246"/>
      <c r="I18" s="250"/>
      <c r="J18" s="246"/>
      <c r="K18" s="250"/>
      <c r="L18" s="85">
        <f t="shared" si="0"/>
        <v>0</v>
      </c>
      <c r="M18" s="85">
        <f t="shared" si="1"/>
        <v>0</v>
      </c>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row>
    <row r="19" spans="1:126" s="86" customFormat="1" ht="24.75" customHeight="1">
      <c r="A19" s="90">
        <v>12</v>
      </c>
      <c r="B19" s="186" t="str">
        <f>'6- Feuille de notes'!$M$28</f>
        <v>AJOURNE(E)</v>
      </c>
      <c r="C19" s="254"/>
      <c r="D19" s="252"/>
      <c r="E19" s="247"/>
      <c r="F19" s="255"/>
      <c r="G19" s="253"/>
      <c r="H19" s="246"/>
      <c r="I19" s="253"/>
      <c r="J19" s="246"/>
      <c r="K19" s="250"/>
      <c r="L19" s="85">
        <f t="shared" si="0"/>
        <v>0</v>
      </c>
      <c r="M19" s="85">
        <f t="shared" si="1"/>
        <v>0</v>
      </c>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row>
    <row r="20" spans="1:126" s="86" customFormat="1" ht="24.75" customHeight="1">
      <c r="A20" s="90">
        <v>13</v>
      </c>
      <c r="B20" s="186" t="str">
        <f>'6- Feuille de notes'!$O$28</f>
        <v>AJOURNE(E)</v>
      </c>
      <c r="C20" s="254"/>
      <c r="D20" s="252"/>
      <c r="E20" s="247"/>
      <c r="F20" s="255"/>
      <c r="G20" s="253"/>
      <c r="H20" s="246"/>
      <c r="I20" s="253"/>
      <c r="J20" s="246"/>
      <c r="K20" s="250"/>
      <c r="L20" s="85">
        <f t="shared" si="0"/>
        <v>0</v>
      </c>
      <c r="M20" s="85">
        <f t="shared" si="1"/>
        <v>0</v>
      </c>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row>
    <row r="21" spans="1:126" s="86" customFormat="1" ht="24.75" customHeight="1">
      <c r="A21" s="90">
        <v>14</v>
      </c>
      <c r="B21" s="186" t="str">
        <f>'6- Feuille de notes'!$Q$28</f>
        <v>AJOURNE(E)</v>
      </c>
      <c r="C21" s="245"/>
      <c r="D21" s="246"/>
      <c r="E21" s="247"/>
      <c r="F21" s="248"/>
      <c r="G21" s="249"/>
      <c r="H21" s="246"/>
      <c r="I21" s="250"/>
      <c r="J21" s="246"/>
      <c r="K21" s="250"/>
      <c r="L21" s="85">
        <f t="shared" si="0"/>
        <v>0</v>
      </c>
      <c r="M21" s="85">
        <f t="shared" si="1"/>
        <v>0</v>
      </c>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row>
    <row r="22" spans="1:126" s="86" customFormat="1" ht="24.75" customHeight="1">
      <c r="A22" s="90">
        <v>15</v>
      </c>
      <c r="B22" s="186" t="str">
        <f>'6- Feuille de notes'!$E$48</f>
        <v>AJOURNE(E)</v>
      </c>
      <c r="C22" s="254"/>
      <c r="D22" s="252"/>
      <c r="E22" s="247"/>
      <c r="F22" s="255"/>
      <c r="G22" s="253"/>
      <c r="H22" s="246"/>
      <c r="I22" s="250"/>
      <c r="J22" s="246"/>
      <c r="K22" s="250"/>
      <c r="L22" s="85">
        <f t="shared" si="0"/>
        <v>0</v>
      </c>
      <c r="M22" s="85">
        <f t="shared" si="1"/>
        <v>0</v>
      </c>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row>
    <row r="23" spans="1:126" s="86" customFormat="1" ht="24.75" customHeight="1">
      <c r="A23" s="90">
        <v>16</v>
      </c>
      <c r="B23" s="186" t="str">
        <f>'6- Feuille de notes'!$G$48</f>
        <v>AJOURNE(E)</v>
      </c>
      <c r="C23" s="254"/>
      <c r="D23" s="252"/>
      <c r="E23" s="247"/>
      <c r="F23" s="255"/>
      <c r="G23" s="253"/>
      <c r="H23" s="246"/>
      <c r="I23" s="253"/>
      <c r="J23" s="246"/>
      <c r="K23" s="250"/>
      <c r="L23" s="85">
        <f t="shared" si="0"/>
        <v>0</v>
      </c>
      <c r="M23" s="85">
        <f t="shared" si="1"/>
        <v>0</v>
      </c>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row>
    <row r="24" spans="1:126" s="52" customFormat="1" ht="24.75" customHeight="1">
      <c r="A24" s="91">
        <v>17</v>
      </c>
      <c r="B24" s="187" t="str">
        <f>'6- Feuille de notes'!$I$48</f>
        <v>AJOURNE(E)</v>
      </c>
      <c r="C24" s="254"/>
      <c r="D24" s="252"/>
      <c r="E24" s="247"/>
      <c r="F24" s="255"/>
      <c r="G24" s="253"/>
      <c r="H24" s="246"/>
      <c r="I24" s="253"/>
      <c r="J24" s="246"/>
      <c r="K24" s="250"/>
      <c r="L24" s="9">
        <f t="shared" si="0"/>
        <v>0</v>
      </c>
      <c r="M24" s="9">
        <f t="shared" si="1"/>
        <v>0</v>
      </c>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row>
    <row r="25" spans="1:126" s="52" customFormat="1" ht="24.75" customHeight="1">
      <c r="A25" s="91">
        <v>18</v>
      </c>
      <c r="B25" s="187" t="str">
        <f>'6- Feuille de notes'!$K$48</f>
        <v>AJOURNE(E)</v>
      </c>
      <c r="C25" s="256"/>
      <c r="D25" s="252"/>
      <c r="E25" s="247"/>
      <c r="F25" s="255"/>
      <c r="G25" s="253"/>
      <c r="H25" s="246"/>
      <c r="I25" s="253"/>
      <c r="J25" s="246"/>
      <c r="K25" s="250"/>
      <c r="L25" s="9">
        <f t="shared" si="0"/>
        <v>0</v>
      </c>
      <c r="M25" s="9">
        <f t="shared" si="1"/>
        <v>0</v>
      </c>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row>
    <row r="26" spans="1:126" s="52" customFormat="1" ht="24.75" customHeight="1">
      <c r="A26" s="91">
        <v>19</v>
      </c>
      <c r="B26" s="187" t="str">
        <f>'6- Feuille de notes'!$M$48</f>
        <v>AJOURNE(E)</v>
      </c>
      <c r="C26" s="251"/>
      <c r="D26" s="252"/>
      <c r="E26" s="247"/>
      <c r="F26" s="257"/>
      <c r="G26" s="250"/>
      <c r="H26" s="246"/>
      <c r="I26" s="250"/>
      <c r="J26" s="246"/>
      <c r="K26" s="250"/>
      <c r="L26" s="9">
        <f t="shared" si="0"/>
        <v>0</v>
      </c>
      <c r="M26" s="9">
        <f t="shared" si="1"/>
        <v>0</v>
      </c>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row>
    <row r="27" spans="1:126" s="52" customFormat="1" ht="24.75" customHeight="1">
      <c r="A27" s="91">
        <v>20</v>
      </c>
      <c r="B27" s="187" t="str">
        <f>'6- Feuille de notes'!$O$48</f>
        <v>AJOURNE(E)</v>
      </c>
      <c r="C27" s="254"/>
      <c r="D27" s="252"/>
      <c r="E27" s="247"/>
      <c r="F27" s="255"/>
      <c r="G27" s="253"/>
      <c r="H27" s="246"/>
      <c r="I27" s="253"/>
      <c r="J27" s="246"/>
      <c r="K27" s="250"/>
      <c r="L27" s="9">
        <f t="shared" si="0"/>
        <v>0</v>
      </c>
      <c r="M27" s="9">
        <f t="shared" si="1"/>
        <v>0</v>
      </c>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row>
    <row r="28" spans="1:126" s="52" customFormat="1" ht="24.75" customHeight="1">
      <c r="A28" s="91">
        <v>21</v>
      </c>
      <c r="B28" s="187" t="str">
        <f>'6- Feuille de notes'!$Q$48</f>
        <v>AJOURNE(E)</v>
      </c>
      <c r="C28" s="251"/>
      <c r="D28" s="252"/>
      <c r="E28" s="247"/>
      <c r="F28" s="255"/>
      <c r="G28" s="253"/>
      <c r="H28" s="246"/>
      <c r="I28" s="253"/>
      <c r="J28" s="246"/>
      <c r="K28" s="250"/>
      <c r="L28" s="9">
        <f t="shared" si="0"/>
        <v>0</v>
      </c>
      <c r="M28" s="9">
        <f t="shared" si="1"/>
        <v>0</v>
      </c>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row>
    <row r="29" spans="1:126" s="52" customFormat="1" ht="24.75" customHeight="1">
      <c r="A29" s="91">
        <v>22</v>
      </c>
      <c r="B29" s="187" t="str">
        <f>'6- Feuille de notes'!$E$68</f>
        <v>AJOURNE(E)</v>
      </c>
      <c r="C29" s="256"/>
      <c r="D29" s="252"/>
      <c r="E29" s="247"/>
      <c r="F29" s="255"/>
      <c r="G29" s="253"/>
      <c r="H29" s="246"/>
      <c r="I29" s="253"/>
      <c r="J29" s="246"/>
      <c r="K29" s="250"/>
      <c r="L29" s="9">
        <f t="shared" si="0"/>
        <v>0</v>
      </c>
      <c r="M29" s="9">
        <f t="shared" si="1"/>
        <v>0</v>
      </c>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row>
    <row r="30" spans="1:126" s="52" customFormat="1" ht="24.75" customHeight="1">
      <c r="A30" s="91">
        <v>23</v>
      </c>
      <c r="B30" s="187" t="str">
        <f>'6- Feuille de notes'!$G$68</f>
        <v>AJOURNE(E)</v>
      </c>
      <c r="C30" s="256"/>
      <c r="D30" s="252"/>
      <c r="E30" s="250"/>
      <c r="F30" s="257"/>
      <c r="G30" s="250"/>
      <c r="H30" s="246"/>
      <c r="I30" s="250"/>
      <c r="J30" s="246"/>
      <c r="K30" s="250"/>
      <c r="L30" s="9">
        <f t="shared" si="0"/>
        <v>0</v>
      </c>
      <c r="M30" s="9">
        <f t="shared" si="1"/>
        <v>0</v>
      </c>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row>
    <row r="31" spans="1:126" s="52" customFormat="1" ht="24.75" customHeight="1">
      <c r="A31" s="91">
        <v>24</v>
      </c>
      <c r="B31" s="187" t="str">
        <f>'6- Feuille de notes'!$I$68</f>
        <v>AJOURNE(E)</v>
      </c>
      <c r="C31" s="256"/>
      <c r="D31" s="252"/>
      <c r="E31" s="250"/>
      <c r="F31" s="257"/>
      <c r="G31" s="250"/>
      <c r="H31" s="246"/>
      <c r="I31" s="250"/>
      <c r="J31" s="246"/>
      <c r="K31" s="250"/>
      <c r="L31" s="9">
        <f t="shared" si="0"/>
        <v>0</v>
      </c>
      <c r="M31" s="9">
        <f t="shared" si="1"/>
        <v>0</v>
      </c>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row>
    <row r="32" spans="1:126" s="52" customFormat="1" ht="24.75" customHeight="1">
      <c r="A32" s="91">
        <v>25</v>
      </c>
      <c r="B32" s="187" t="str">
        <f>'6- Feuille de notes'!$K$68</f>
        <v>AJOURNE(E)</v>
      </c>
      <c r="C32" s="254"/>
      <c r="D32" s="252"/>
      <c r="E32" s="247"/>
      <c r="F32" s="255"/>
      <c r="G32" s="253"/>
      <c r="H32" s="246"/>
      <c r="I32" s="253"/>
      <c r="J32" s="246"/>
      <c r="K32" s="250"/>
      <c r="L32" s="9">
        <f t="shared" si="0"/>
        <v>0</v>
      </c>
      <c r="M32" s="9">
        <f t="shared" si="1"/>
        <v>0</v>
      </c>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row>
    <row r="33" spans="1:126" s="52" customFormat="1" ht="24.75" customHeight="1">
      <c r="A33" s="91">
        <v>26</v>
      </c>
      <c r="B33" s="187" t="str">
        <f>'6- Feuille de notes'!$M$68</f>
        <v>AJOURNE(E)</v>
      </c>
      <c r="C33" s="254"/>
      <c r="D33" s="252"/>
      <c r="E33" s="247"/>
      <c r="F33" s="255"/>
      <c r="G33" s="253"/>
      <c r="H33" s="246"/>
      <c r="I33" s="253"/>
      <c r="J33" s="246"/>
      <c r="K33" s="250"/>
      <c r="L33" s="9">
        <f t="shared" si="0"/>
        <v>0</v>
      </c>
      <c r="M33" s="9">
        <f t="shared" si="1"/>
        <v>0</v>
      </c>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row>
    <row r="34" spans="1:126" s="52" customFormat="1" ht="24.75" customHeight="1">
      <c r="A34" s="91">
        <v>27</v>
      </c>
      <c r="B34" s="187" t="str">
        <f>'6- Feuille de notes'!$O$68</f>
        <v>AJOURNE(E)</v>
      </c>
      <c r="C34" s="245"/>
      <c r="D34" s="246"/>
      <c r="E34" s="247"/>
      <c r="F34" s="248"/>
      <c r="G34" s="249"/>
      <c r="H34" s="246"/>
      <c r="I34" s="250"/>
      <c r="J34" s="246"/>
      <c r="K34" s="250"/>
      <c r="L34" s="9">
        <f t="shared" si="0"/>
        <v>0</v>
      </c>
      <c r="M34" s="9">
        <f t="shared" si="1"/>
        <v>0</v>
      </c>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row>
    <row r="35" spans="1:126" s="52" customFormat="1" ht="24.75" customHeight="1">
      <c r="A35" s="91">
        <v>28</v>
      </c>
      <c r="B35" s="187" t="str">
        <f>'6- Feuille de notes'!$Q$68</f>
        <v>AJOURNE(E)</v>
      </c>
      <c r="C35" s="254"/>
      <c r="D35" s="252"/>
      <c r="E35" s="247"/>
      <c r="F35" s="255"/>
      <c r="G35" s="253"/>
      <c r="H35" s="246"/>
      <c r="I35" s="250"/>
      <c r="J35" s="246"/>
      <c r="K35" s="250"/>
      <c r="L35" s="9">
        <f t="shared" si="0"/>
        <v>0</v>
      </c>
      <c r="M35" s="9">
        <f t="shared" si="1"/>
        <v>0</v>
      </c>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row>
    <row r="36" spans="1:126" s="52" customFormat="1" ht="24.75" customHeight="1">
      <c r="A36" s="91">
        <v>29</v>
      </c>
      <c r="B36" s="187" t="str">
        <f>'6- Feuille de notes'!$E$88</f>
        <v>AJOURNE(E)</v>
      </c>
      <c r="C36" s="254"/>
      <c r="D36" s="252"/>
      <c r="E36" s="247"/>
      <c r="F36" s="255"/>
      <c r="G36" s="253"/>
      <c r="H36" s="246"/>
      <c r="I36" s="253"/>
      <c r="J36" s="246"/>
      <c r="K36" s="250"/>
      <c r="L36" s="9">
        <f t="shared" si="0"/>
        <v>0</v>
      </c>
      <c r="M36" s="9">
        <f t="shared" si="1"/>
        <v>0</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row>
    <row r="37" spans="1:126" s="52" customFormat="1" ht="24.75" customHeight="1">
      <c r="A37" s="91">
        <v>30</v>
      </c>
      <c r="B37" s="187" t="str">
        <f>'6- Feuille de notes'!$G$88</f>
        <v>AJOURNE(E)</v>
      </c>
      <c r="C37" s="254"/>
      <c r="D37" s="252"/>
      <c r="E37" s="247"/>
      <c r="F37" s="255"/>
      <c r="G37" s="253"/>
      <c r="H37" s="246"/>
      <c r="I37" s="253"/>
      <c r="J37" s="246"/>
      <c r="K37" s="250"/>
      <c r="L37" s="9">
        <f t="shared" si="0"/>
        <v>0</v>
      </c>
      <c r="M37" s="9">
        <f t="shared" si="1"/>
        <v>0</v>
      </c>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row>
    <row r="38" spans="1:126" s="52" customFormat="1" ht="24.75" customHeight="1">
      <c r="A38" s="91">
        <v>31</v>
      </c>
      <c r="B38" s="187" t="str">
        <f>'6- Feuille de notes'!$I$88</f>
        <v>AJOURNE(E)</v>
      </c>
      <c r="C38" s="256"/>
      <c r="D38" s="252"/>
      <c r="E38" s="247"/>
      <c r="F38" s="255"/>
      <c r="G38" s="253"/>
      <c r="H38" s="246"/>
      <c r="I38" s="253"/>
      <c r="J38" s="246"/>
      <c r="K38" s="250"/>
      <c r="L38" s="9">
        <f t="shared" si="0"/>
        <v>0</v>
      </c>
      <c r="M38" s="9">
        <f t="shared" si="1"/>
        <v>0</v>
      </c>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row>
    <row r="39" spans="1:126" s="52" customFormat="1" ht="24.75" customHeight="1">
      <c r="A39" s="91">
        <v>32</v>
      </c>
      <c r="B39" s="187" t="str">
        <f>'6- Feuille de notes'!$K$88</f>
        <v>AJOURNE(E)</v>
      </c>
      <c r="C39" s="251"/>
      <c r="D39" s="252"/>
      <c r="E39" s="247"/>
      <c r="F39" s="257"/>
      <c r="G39" s="250"/>
      <c r="H39" s="246"/>
      <c r="I39" s="250"/>
      <c r="J39" s="246"/>
      <c r="K39" s="250"/>
      <c r="L39" s="9">
        <f t="shared" si="0"/>
        <v>0</v>
      </c>
      <c r="M39" s="9">
        <f t="shared" si="1"/>
        <v>0</v>
      </c>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row>
    <row r="40" spans="1:126" s="52" customFormat="1" ht="24.75" customHeight="1">
      <c r="A40" s="91">
        <v>33</v>
      </c>
      <c r="B40" s="187" t="str">
        <f>'6- Feuille de notes'!$M$88</f>
        <v>AJOURNE(E)</v>
      </c>
      <c r="C40" s="254"/>
      <c r="D40" s="252"/>
      <c r="E40" s="247"/>
      <c r="F40" s="255"/>
      <c r="G40" s="253"/>
      <c r="H40" s="246"/>
      <c r="I40" s="253"/>
      <c r="J40" s="246"/>
      <c r="K40" s="250"/>
      <c r="L40" s="9">
        <f t="shared" si="0"/>
        <v>0</v>
      </c>
      <c r="M40" s="9">
        <f t="shared" si="1"/>
        <v>0</v>
      </c>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row>
    <row r="41" spans="1:126" s="52" customFormat="1" ht="24.75" customHeight="1">
      <c r="A41" s="91">
        <v>34</v>
      </c>
      <c r="B41" s="187" t="str">
        <f>'6- Feuille de notes'!$O$88</f>
        <v>AJOURNE(E)</v>
      </c>
      <c r="C41" s="251"/>
      <c r="D41" s="252"/>
      <c r="E41" s="247"/>
      <c r="F41" s="255"/>
      <c r="G41" s="253"/>
      <c r="H41" s="246"/>
      <c r="I41" s="253"/>
      <c r="J41" s="246"/>
      <c r="K41" s="250"/>
      <c r="L41" s="9">
        <f t="shared" si="0"/>
        <v>0</v>
      </c>
      <c r="M41" s="9">
        <f t="shared" si="1"/>
        <v>0</v>
      </c>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row>
    <row r="42" spans="1:126" s="52" customFormat="1" ht="24.75" customHeight="1">
      <c r="A42" s="91">
        <v>35</v>
      </c>
      <c r="B42" s="187" t="str">
        <f>'6- Feuille de notes'!$Q$88</f>
        <v>AJOURNE(E)</v>
      </c>
      <c r="C42" s="256"/>
      <c r="D42" s="252"/>
      <c r="E42" s="247"/>
      <c r="F42" s="255"/>
      <c r="G42" s="253"/>
      <c r="H42" s="246"/>
      <c r="I42" s="253"/>
      <c r="J42" s="246"/>
      <c r="K42" s="250"/>
      <c r="L42" s="9">
        <f t="shared" si="0"/>
        <v>0</v>
      </c>
      <c r="M42" s="9">
        <f t="shared" si="1"/>
        <v>0</v>
      </c>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row>
    <row r="43" spans="1:126" s="52" customFormat="1" ht="24.75" customHeight="1">
      <c r="A43" s="91">
        <v>36</v>
      </c>
      <c r="B43" s="187" t="str">
        <f>'6- Feuille de notes'!$E$108</f>
        <v>AJOURNE(E)</v>
      </c>
      <c r="C43" s="256"/>
      <c r="D43" s="252"/>
      <c r="E43" s="250"/>
      <c r="F43" s="257"/>
      <c r="G43" s="250"/>
      <c r="H43" s="246"/>
      <c r="I43" s="250"/>
      <c r="J43" s="246"/>
      <c r="K43" s="250"/>
      <c r="L43" s="9">
        <f t="shared" si="0"/>
        <v>0</v>
      </c>
      <c r="M43" s="9">
        <f t="shared" si="1"/>
        <v>0</v>
      </c>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row>
    <row r="44" spans="1:126" s="52" customFormat="1" ht="24.75" customHeight="1">
      <c r="A44" s="91">
        <v>37</v>
      </c>
      <c r="B44" s="187" t="str">
        <f>'6- Feuille de notes'!$G$108</f>
        <v>AJOURNE(E)</v>
      </c>
      <c r="C44" s="256"/>
      <c r="D44" s="252"/>
      <c r="E44" s="250"/>
      <c r="F44" s="257"/>
      <c r="G44" s="250"/>
      <c r="H44" s="246"/>
      <c r="I44" s="250"/>
      <c r="J44" s="246"/>
      <c r="K44" s="250"/>
      <c r="L44" s="9">
        <f t="shared" si="0"/>
        <v>0</v>
      </c>
      <c r="M44" s="9">
        <f t="shared" si="1"/>
        <v>0</v>
      </c>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row>
    <row r="45" spans="1:126" s="52" customFormat="1" ht="24.75" customHeight="1">
      <c r="A45" s="91">
        <v>38</v>
      </c>
      <c r="B45" s="187" t="str">
        <f>'6- Feuille de notes'!$I$108</f>
        <v>AJOURNE(E)</v>
      </c>
      <c r="C45" s="254"/>
      <c r="D45" s="252"/>
      <c r="E45" s="247"/>
      <c r="F45" s="255"/>
      <c r="G45" s="253"/>
      <c r="H45" s="246"/>
      <c r="I45" s="253"/>
      <c r="J45" s="246"/>
      <c r="K45" s="250"/>
      <c r="L45" s="9">
        <f t="shared" si="0"/>
        <v>0</v>
      </c>
      <c r="M45" s="9">
        <f t="shared" si="1"/>
        <v>0</v>
      </c>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row>
    <row r="46" spans="1:126" s="52" customFormat="1" ht="24.75" customHeight="1">
      <c r="A46" s="91">
        <v>39</v>
      </c>
      <c r="B46" s="187" t="str">
        <f>'6- Feuille de notes'!$K$108</f>
        <v>AJOURNE(E)</v>
      </c>
      <c r="C46" s="254"/>
      <c r="D46" s="252"/>
      <c r="E46" s="247"/>
      <c r="F46" s="255"/>
      <c r="G46" s="253"/>
      <c r="H46" s="246"/>
      <c r="I46" s="253"/>
      <c r="J46" s="246"/>
      <c r="K46" s="250"/>
      <c r="L46" s="9">
        <f t="shared" si="0"/>
        <v>0</v>
      </c>
      <c r="M46" s="9">
        <f t="shared" si="1"/>
        <v>0</v>
      </c>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row>
    <row r="47" spans="1:126" s="52" customFormat="1" ht="24.75" customHeight="1">
      <c r="A47" s="91">
        <v>40</v>
      </c>
      <c r="B47" s="187" t="str">
        <f>'6- Feuille de notes'!$M$108</f>
        <v>AJOURNE(E)</v>
      </c>
      <c r="C47" s="254"/>
      <c r="D47" s="252"/>
      <c r="E47" s="253"/>
      <c r="F47" s="255"/>
      <c r="G47" s="253"/>
      <c r="H47" s="246"/>
      <c r="I47" s="253"/>
      <c r="J47" s="246"/>
      <c r="K47" s="250"/>
      <c r="L47" s="9">
        <f t="shared" si="0"/>
        <v>0</v>
      </c>
      <c r="M47" s="9">
        <f t="shared" si="1"/>
        <v>0</v>
      </c>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row>
    <row r="48" spans="1:126" s="52" customFormat="1" ht="24.75" customHeight="1">
      <c r="A48" s="91">
        <v>41</v>
      </c>
      <c r="B48" s="187" t="str">
        <f>'6- Feuille de notes'!$O$108</f>
        <v>AJOURNE(E)</v>
      </c>
      <c r="C48" s="245"/>
      <c r="D48" s="252"/>
      <c r="E48" s="250"/>
      <c r="F48" s="257"/>
      <c r="G48" s="250"/>
      <c r="H48" s="246"/>
      <c r="I48" s="250"/>
      <c r="J48" s="246"/>
      <c r="K48" s="250"/>
      <c r="L48" s="9">
        <f t="shared" si="0"/>
        <v>0</v>
      </c>
      <c r="M48" s="9">
        <f t="shared" si="1"/>
        <v>0</v>
      </c>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row>
    <row r="49" spans="1:126" s="52" customFormat="1" ht="24.75" customHeight="1">
      <c r="A49" s="91">
        <v>42</v>
      </c>
      <c r="B49" s="187" t="str">
        <f>'6- Feuille de notes'!$Q$108</f>
        <v>AJOURNE(E)</v>
      </c>
      <c r="C49" s="260"/>
      <c r="D49" s="261"/>
      <c r="E49" s="262"/>
      <c r="F49" s="263"/>
      <c r="G49" s="264"/>
      <c r="H49" s="265"/>
      <c r="I49" s="264"/>
      <c r="J49" s="265"/>
      <c r="K49" s="266"/>
      <c r="L49" s="9">
        <f t="shared" si="0"/>
        <v>0</v>
      </c>
      <c r="M49" s="9">
        <f t="shared" si="1"/>
        <v>0</v>
      </c>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row>
    <row r="50" spans="1:13" s="124" customFormat="1" ht="12.75">
      <c r="A50" s="120"/>
      <c r="B50" s="125"/>
      <c r="C50" s="267"/>
      <c r="D50" s="268"/>
      <c r="E50" s="269"/>
      <c r="F50" s="270"/>
      <c r="G50" s="271"/>
      <c r="H50" s="272"/>
      <c r="I50" s="271"/>
      <c r="J50" s="272"/>
      <c r="K50" s="273"/>
      <c r="L50" s="282">
        <f>SUM(L8:L49)</f>
        <v>0</v>
      </c>
      <c r="M50" s="282">
        <f>SUM(M8:M49)</f>
        <v>0</v>
      </c>
    </row>
    <row r="51" spans="1:13" s="124" customFormat="1" ht="12.75">
      <c r="A51" s="120"/>
      <c r="B51" s="125"/>
      <c r="C51" s="267"/>
      <c r="D51" s="268"/>
      <c r="E51" s="269"/>
      <c r="F51" s="270"/>
      <c r="G51" s="271"/>
      <c r="H51" s="272"/>
      <c r="I51" s="271"/>
      <c r="J51" s="272"/>
      <c r="K51" s="273"/>
      <c r="L51" s="120"/>
      <c r="M51" s="120"/>
    </row>
    <row r="52" spans="1:13" s="124" customFormat="1" ht="12.75">
      <c r="A52" s="120"/>
      <c r="B52" s="125"/>
      <c r="C52" s="268"/>
      <c r="D52" s="274"/>
      <c r="E52" s="269"/>
      <c r="F52" s="275"/>
      <c r="G52" s="273"/>
      <c r="H52" s="272"/>
      <c r="I52" s="273"/>
      <c r="J52" s="272"/>
      <c r="K52" s="273"/>
      <c r="L52" s="120"/>
      <c r="M52" s="120"/>
    </row>
    <row r="53" spans="2:13" s="124" customFormat="1" ht="12.75">
      <c r="B53" s="120"/>
      <c r="C53" s="268"/>
      <c r="D53" s="274"/>
      <c r="E53" s="273"/>
      <c r="F53" s="275"/>
      <c r="G53" s="273"/>
      <c r="H53" s="272"/>
      <c r="I53" s="273"/>
      <c r="J53" s="272"/>
      <c r="K53" s="273"/>
      <c r="L53" s="120"/>
      <c r="M53" s="120"/>
    </row>
    <row r="54" spans="2:13" s="124" customFormat="1" ht="12.75">
      <c r="B54" s="120"/>
      <c r="C54" s="276"/>
      <c r="D54" s="268"/>
      <c r="E54" s="273"/>
      <c r="F54" s="275"/>
      <c r="G54" s="273"/>
      <c r="H54" s="272"/>
      <c r="I54" s="273"/>
      <c r="J54" s="272"/>
      <c r="K54" s="273"/>
      <c r="L54" s="120"/>
      <c r="M54" s="120"/>
    </row>
    <row r="55" spans="2:13" s="124" customFormat="1" ht="12.75">
      <c r="B55" s="120"/>
      <c r="C55" s="267"/>
      <c r="D55" s="268"/>
      <c r="E55" s="269"/>
      <c r="F55" s="270"/>
      <c r="G55" s="271"/>
      <c r="H55" s="272"/>
      <c r="I55" s="271"/>
      <c r="J55" s="272"/>
      <c r="K55" s="273"/>
      <c r="L55" s="120"/>
      <c r="M55" s="120"/>
    </row>
    <row r="56" spans="2:13" s="26" customFormat="1" ht="12.75">
      <c r="B56" s="132"/>
      <c r="C56" s="132"/>
      <c r="F56" s="132"/>
      <c r="H56" s="132"/>
      <c r="J56" s="133"/>
      <c r="L56" s="132"/>
      <c r="M56" s="132"/>
    </row>
    <row r="57" spans="2:13" s="26" customFormat="1" ht="12.75">
      <c r="B57" s="132"/>
      <c r="C57" s="132"/>
      <c r="F57" s="132"/>
      <c r="H57" s="132"/>
      <c r="J57" s="133"/>
      <c r="L57" s="132"/>
      <c r="M57" s="132"/>
    </row>
    <row r="58" spans="2:13" s="26" customFormat="1" ht="12.75">
      <c r="B58" s="132"/>
      <c r="C58" s="132"/>
      <c r="F58" s="132"/>
      <c r="H58" s="132"/>
      <c r="J58" s="133"/>
      <c r="L58" s="132"/>
      <c r="M58" s="132"/>
    </row>
    <row r="59" spans="2:13" s="26" customFormat="1" ht="12.75">
      <c r="B59" s="132"/>
      <c r="C59" s="132"/>
      <c r="F59" s="132"/>
      <c r="H59" s="132"/>
      <c r="J59" s="133"/>
      <c r="L59" s="132"/>
      <c r="M59" s="132"/>
    </row>
    <row r="60" spans="2:13" s="26" customFormat="1" ht="12.75">
      <c r="B60" s="132"/>
      <c r="C60" s="132"/>
      <c r="F60" s="132"/>
      <c r="H60" s="132"/>
      <c r="J60" s="133"/>
      <c r="L60" s="132"/>
      <c r="M60" s="132"/>
    </row>
    <row r="61" spans="2:13" s="26" customFormat="1" ht="12.75">
      <c r="B61" s="132"/>
      <c r="C61" s="132"/>
      <c r="F61" s="132"/>
      <c r="H61" s="132"/>
      <c r="J61" s="133"/>
      <c r="L61" s="132"/>
      <c r="M61" s="132"/>
    </row>
    <row r="62" spans="2:13" s="26" customFormat="1" ht="12.75">
      <c r="B62" s="132"/>
      <c r="C62" s="132"/>
      <c r="F62" s="132"/>
      <c r="H62" s="132"/>
      <c r="J62" s="133"/>
      <c r="L62" s="132"/>
      <c r="M62" s="132"/>
    </row>
    <row r="63" spans="2:13" s="26" customFormat="1" ht="12.75">
      <c r="B63" s="132"/>
      <c r="C63" s="132"/>
      <c r="F63" s="132"/>
      <c r="H63" s="132"/>
      <c r="J63" s="133"/>
      <c r="L63" s="132"/>
      <c r="M63" s="132"/>
    </row>
    <row r="64" spans="2:13" s="26" customFormat="1" ht="12.75">
      <c r="B64" s="132"/>
      <c r="C64" s="132"/>
      <c r="F64" s="132"/>
      <c r="H64" s="132"/>
      <c r="J64" s="133"/>
      <c r="L64" s="132"/>
      <c r="M64" s="132"/>
    </row>
    <row r="65" spans="2:13" s="26" customFormat="1" ht="12.75">
      <c r="B65" s="132"/>
      <c r="C65" s="132"/>
      <c r="F65" s="132"/>
      <c r="H65" s="132"/>
      <c r="J65" s="133"/>
      <c r="L65" s="132"/>
      <c r="M65" s="132"/>
    </row>
    <row r="66" spans="2:13" s="26" customFormat="1" ht="12.75">
      <c r="B66" s="132"/>
      <c r="C66" s="132"/>
      <c r="F66" s="132"/>
      <c r="H66" s="132"/>
      <c r="J66" s="133"/>
      <c r="L66" s="132"/>
      <c r="M66" s="132"/>
    </row>
    <row r="67" spans="2:13" s="26" customFormat="1" ht="12.75">
      <c r="B67" s="132"/>
      <c r="C67" s="132"/>
      <c r="F67" s="132"/>
      <c r="H67" s="132"/>
      <c r="J67" s="133"/>
      <c r="L67" s="132"/>
      <c r="M67" s="132"/>
    </row>
    <row r="68" spans="2:13" s="26" customFormat="1" ht="12.75">
      <c r="B68" s="132"/>
      <c r="C68" s="132"/>
      <c r="F68" s="132"/>
      <c r="H68" s="132"/>
      <c r="J68" s="133"/>
      <c r="L68" s="132"/>
      <c r="M68" s="132"/>
    </row>
    <row r="69" spans="2:13" s="26" customFormat="1" ht="12.75">
      <c r="B69" s="132"/>
      <c r="C69" s="132"/>
      <c r="F69" s="132"/>
      <c r="H69" s="132"/>
      <c r="J69" s="133"/>
      <c r="L69" s="132"/>
      <c r="M69" s="132"/>
    </row>
    <row r="70" spans="2:13" s="26" customFormat="1" ht="12.75">
      <c r="B70" s="132"/>
      <c r="C70" s="132"/>
      <c r="F70" s="132"/>
      <c r="H70" s="132"/>
      <c r="J70" s="133"/>
      <c r="L70" s="132"/>
      <c r="M70" s="132"/>
    </row>
    <row r="71" spans="2:13" s="26" customFormat="1" ht="12.75">
      <c r="B71" s="132"/>
      <c r="C71" s="132"/>
      <c r="F71" s="132"/>
      <c r="H71" s="132"/>
      <c r="J71" s="133"/>
      <c r="L71" s="132"/>
      <c r="M71" s="132"/>
    </row>
    <row r="72" spans="2:13" s="26" customFormat="1" ht="12.75">
      <c r="B72" s="132"/>
      <c r="C72" s="132"/>
      <c r="F72" s="132"/>
      <c r="H72" s="132"/>
      <c r="J72" s="133"/>
      <c r="L72" s="132"/>
      <c r="M72" s="132"/>
    </row>
    <row r="73" spans="2:13" s="26" customFormat="1" ht="12.75">
      <c r="B73" s="132"/>
      <c r="C73" s="132"/>
      <c r="F73" s="132"/>
      <c r="H73" s="132"/>
      <c r="J73" s="133"/>
      <c r="L73" s="132"/>
      <c r="M73" s="132"/>
    </row>
    <row r="74" spans="2:13" s="26" customFormat="1" ht="12.75">
      <c r="B74" s="132"/>
      <c r="C74" s="132"/>
      <c r="F74" s="132"/>
      <c r="H74" s="132"/>
      <c r="J74" s="133"/>
      <c r="L74" s="132"/>
      <c r="M74" s="132"/>
    </row>
    <row r="75" spans="2:13" s="26" customFormat="1" ht="12.75">
      <c r="B75" s="132"/>
      <c r="C75" s="132"/>
      <c r="F75" s="132"/>
      <c r="H75" s="132"/>
      <c r="J75" s="133"/>
      <c r="L75" s="132"/>
      <c r="M75" s="132"/>
    </row>
    <row r="76" spans="2:13" s="26" customFormat="1" ht="12.75">
      <c r="B76" s="132"/>
      <c r="C76" s="132"/>
      <c r="F76" s="132"/>
      <c r="H76" s="132"/>
      <c r="J76" s="133"/>
      <c r="L76" s="132"/>
      <c r="M76" s="132"/>
    </row>
    <row r="77" spans="2:13" s="26" customFormat="1" ht="12.75">
      <c r="B77" s="132"/>
      <c r="C77" s="132"/>
      <c r="F77" s="132"/>
      <c r="H77" s="132"/>
      <c r="J77" s="133"/>
      <c r="L77" s="132"/>
      <c r="M77" s="132"/>
    </row>
    <row r="78" spans="2:13" s="26" customFormat="1" ht="12.75">
      <c r="B78" s="132"/>
      <c r="C78" s="132"/>
      <c r="F78" s="132"/>
      <c r="H78" s="132"/>
      <c r="J78" s="133"/>
      <c r="L78" s="132"/>
      <c r="M78" s="132"/>
    </row>
    <row r="79" spans="2:13" s="26" customFormat="1" ht="12.75">
      <c r="B79" s="132"/>
      <c r="C79" s="132"/>
      <c r="F79" s="132"/>
      <c r="H79" s="132"/>
      <c r="J79" s="133"/>
      <c r="L79" s="132"/>
      <c r="M79" s="132"/>
    </row>
    <row r="80" spans="2:13" s="26" customFormat="1" ht="12.75">
      <c r="B80" s="132"/>
      <c r="C80" s="132"/>
      <c r="F80" s="132"/>
      <c r="H80" s="132"/>
      <c r="J80" s="133"/>
      <c r="L80" s="132"/>
      <c r="M80" s="132"/>
    </row>
    <row r="81" spans="2:13" s="26" customFormat="1" ht="12.75">
      <c r="B81" s="132"/>
      <c r="C81" s="132"/>
      <c r="F81" s="132"/>
      <c r="H81" s="132"/>
      <c r="J81" s="133"/>
      <c r="L81" s="132"/>
      <c r="M81" s="132"/>
    </row>
    <row r="82" spans="2:13" s="26" customFormat="1" ht="12.75">
      <c r="B82" s="132"/>
      <c r="C82" s="132"/>
      <c r="F82" s="132"/>
      <c r="H82" s="132"/>
      <c r="J82" s="133"/>
      <c r="L82" s="132"/>
      <c r="M82" s="132"/>
    </row>
    <row r="83" spans="2:13" s="26" customFormat="1" ht="12.75">
      <c r="B83" s="132"/>
      <c r="C83" s="132"/>
      <c r="F83" s="132"/>
      <c r="H83" s="132"/>
      <c r="J83" s="133"/>
      <c r="L83" s="132"/>
      <c r="M83" s="132"/>
    </row>
    <row r="84" spans="2:13" s="26" customFormat="1" ht="12.75">
      <c r="B84" s="132"/>
      <c r="C84" s="132"/>
      <c r="F84" s="132"/>
      <c r="H84" s="132"/>
      <c r="J84" s="133"/>
      <c r="L84" s="132"/>
      <c r="M84" s="132"/>
    </row>
    <row r="85" spans="2:13" s="26" customFormat="1" ht="12.75">
      <c r="B85" s="132"/>
      <c r="C85" s="132"/>
      <c r="F85" s="132"/>
      <c r="H85" s="132"/>
      <c r="J85" s="133"/>
      <c r="L85" s="132"/>
      <c r="M85" s="132"/>
    </row>
    <row r="86" spans="2:13" s="26" customFormat="1" ht="12.75">
      <c r="B86" s="132"/>
      <c r="C86" s="132"/>
      <c r="F86" s="132"/>
      <c r="H86" s="132"/>
      <c r="J86" s="133"/>
      <c r="L86" s="132"/>
      <c r="M86" s="132"/>
    </row>
    <row r="87" spans="2:13" s="26" customFormat="1" ht="12.75">
      <c r="B87" s="132"/>
      <c r="C87" s="132"/>
      <c r="F87" s="132"/>
      <c r="H87" s="132"/>
      <c r="J87" s="133"/>
      <c r="L87" s="132"/>
      <c r="M87" s="132"/>
    </row>
    <row r="88" spans="2:13" s="26" customFormat="1" ht="12.75">
      <c r="B88" s="132"/>
      <c r="C88" s="132"/>
      <c r="F88" s="132"/>
      <c r="H88" s="132"/>
      <c r="J88" s="133"/>
      <c r="L88" s="132"/>
      <c r="M88" s="132"/>
    </row>
    <row r="89" spans="2:13" s="26" customFormat="1" ht="12.75">
      <c r="B89" s="132"/>
      <c r="C89" s="132"/>
      <c r="F89" s="132"/>
      <c r="H89" s="132"/>
      <c r="J89" s="133"/>
      <c r="L89" s="132"/>
      <c r="M89" s="132"/>
    </row>
    <row r="90" spans="2:13" s="26" customFormat="1" ht="12.75">
      <c r="B90" s="132"/>
      <c r="C90" s="132"/>
      <c r="F90" s="132"/>
      <c r="H90" s="132"/>
      <c r="J90" s="133"/>
      <c r="L90" s="132"/>
      <c r="M90" s="132"/>
    </row>
    <row r="91" spans="2:13" s="26" customFormat="1" ht="12.75">
      <c r="B91" s="132"/>
      <c r="C91" s="132"/>
      <c r="F91" s="132"/>
      <c r="H91" s="132"/>
      <c r="J91" s="133"/>
      <c r="L91" s="132"/>
      <c r="M91" s="132"/>
    </row>
    <row r="92" spans="2:13" s="26" customFormat="1" ht="12.75">
      <c r="B92" s="132"/>
      <c r="C92" s="132"/>
      <c r="F92" s="132"/>
      <c r="H92" s="132"/>
      <c r="J92" s="133"/>
      <c r="L92" s="132"/>
      <c r="M92" s="132"/>
    </row>
    <row r="93" spans="2:13" s="26" customFormat="1" ht="12.75">
      <c r="B93" s="132"/>
      <c r="C93" s="132"/>
      <c r="F93" s="132"/>
      <c r="H93" s="132"/>
      <c r="J93" s="133"/>
      <c r="L93" s="132"/>
      <c r="M93" s="132"/>
    </row>
    <row r="94" spans="2:13" s="26" customFormat="1" ht="12.75">
      <c r="B94" s="132"/>
      <c r="C94" s="132"/>
      <c r="F94" s="132"/>
      <c r="H94" s="132"/>
      <c r="J94" s="133"/>
      <c r="L94" s="132"/>
      <c r="M94" s="132"/>
    </row>
    <row r="95" spans="2:13" s="26" customFormat="1" ht="12.75">
      <c r="B95" s="132"/>
      <c r="C95" s="132"/>
      <c r="F95" s="132"/>
      <c r="H95" s="132"/>
      <c r="J95" s="133"/>
      <c r="L95" s="132"/>
      <c r="M95" s="132"/>
    </row>
    <row r="96" spans="2:13" s="26" customFormat="1" ht="12.75">
      <c r="B96" s="132"/>
      <c r="C96" s="132"/>
      <c r="F96" s="132"/>
      <c r="H96" s="132"/>
      <c r="J96" s="133"/>
      <c r="L96" s="132"/>
      <c r="M96" s="132"/>
    </row>
    <row r="97" spans="2:13" s="26" customFormat="1" ht="12.75">
      <c r="B97" s="132"/>
      <c r="C97" s="132"/>
      <c r="F97" s="132"/>
      <c r="H97" s="132"/>
      <c r="J97" s="133"/>
      <c r="L97" s="132"/>
      <c r="M97" s="132"/>
    </row>
    <row r="98" spans="2:13" s="26" customFormat="1" ht="12.75">
      <c r="B98" s="132"/>
      <c r="C98" s="132"/>
      <c r="F98" s="132"/>
      <c r="H98" s="132"/>
      <c r="J98" s="133"/>
      <c r="L98" s="132"/>
      <c r="M98" s="132"/>
    </row>
    <row r="99" spans="2:13" s="26" customFormat="1" ht="12.75">
      <c r="B99" s="132"/>
      <c r="C99" s="132"/>
      <c r="F99" s="132"/>
      <c r="H99" s="132"/>
      <c r="J99" s="133"/>
      <c r="L99" s="132"/>
      <c r="M99" s="132"/>
    </row>
    <row r="100" spans="2:13" s="26" customFormat="1" ht="12.75">
      <c r="B100" s="132"/>
      <c r="C100" s="132"/>
      <c r="F100" s="132"/>
      <c r="H100" s="132"/>
      <c r="J100" s="133"/>
      <c r="L100" s="132"/>
      <c r="M100" s="132"/>
    </row>
    <row r="101" spans="2:13" s="26" customFormat="1" ht="12.75">
      <c r="B101" s="132"/>
      <c r="C101" s="132"/>
      <c r="F101" s="132"/>
      <c r="H101" s="132"/>
      <c r="J101" s="133"/>
      <c r="L101" s="132"/>
      <c r="M101" s="132"/>
    </row>
    <row r="102" spans="2:13" s="26" customFormat="1" ht="12.75">
      <c r="B102" s="132"/>
      <c r="C102" s="132"/>
      <c r="F102" s="132"/>
      <c r="H102" s="132"/>
      <c r="J102" s="133"/>
      <c r="L102" s="132"/>
      <c r="M102" s="132"/>
    </row>
    <row r="103" spans="2:13" s="26" customFormat="1" ht="12.75">
      <c r="B103" s="132"/>
      <c r="C103" s="132"/>
      <c r="F103" s="132"/>
      <c r="H103" s="132"/>
      <c r="J103" s="133"/>
      <c r="L103" s="132"/>
      <c r="M103" s="132"/>
    </row>
    <row r="104" spans="2:13" s="26" customFormat="1" ht="12.75">
      <c r="B104" s="132"/>
      <c r="C104" s="132"/>
      <c r="F104" s="132"/>
      <c r="H104" s="132"/>
      <c r="J104" s="133"/>
      <c r="L104" s="132"/>
      <c r="M104" s="132"/>
    </row>
    <row r="105" spans="2:13" s="26" customFormat="1" ht="12.75">
      <c r="B105" s="132"/>
      <c r="C105" s="132"/>
      <c r="F105" s="132"/>
      <c r="H105" s="132"/>
      <c r="J105" s="133"/>
      <c r="L105" s="132"/>
      <c r="M105" s="132"/>
    </row>
    <row r="106" spans="2:13" s="26" customFormat="1" ht="12.75">
      <c r="B106" s="132"/>
      <c r="C106" s="132"/>
      <c r="F106" s="132"/>
      <c r="H106" s="132"/>
      <c r="J106" s="133"/>
      <c r="L106" s="132"/>
      <c r="M106" s="132"/>
    </row>
    <row r="107" spans="2:13" s="26" customFormat="1" ht="12.75">
      <c r="B107" s="132"/>
      <c r="C107" s="132"/>
      <c r="F107" s="132"/>
      <c r="H107" s="132"/>
      <c r="J107" s="133"/>
      <c r="L107" s="132"/>
      <c r="M107" s="132"/>
    </row>
    <row r="108" spans="2:13" s="26" customFormat="1" ht="12.75">
      <c r="B108" s="132"/>
      <c r="C108" s="132"/>
      <c r="F108" s="132"/>
      <c r="H108" s="132"/>
      <c r="J108" s="133"/>
      <c r="L108" s="132"/>
      <c r="M108" s="132"/>
    </row>
    <row r="109" spans="2:13" s="26" customFormat="1" ht="12.75">
      <c r="B109" s="132"/>
      <c r="C109" s="132"/>
      <c r="F109" s="132"/>
      <c r="H109" s="132"/>
      <c r="J109" s="133"/>
      <c r="L109" s="132"/>
      <c r="M109" s="132"/>
    </row>
    <row r="110" spans="2:13" s="26" customFormat="1" ht="12.75">
      <c r="B110" s="132"/>
      <c r="C110" s="132"/>
      <c r="F110" s="132"/>
      <c r="H110" s="132"/>
      <c r="J110" s="133"/>
      <c r="L110" s="132"/>
      <c r="M110" s="132"/>
    </row>
    <row r="111" spans="2:13" s="26" customFormat="1" ht="12.75">
      <c r="B111" s="132"/>
      <c r="C111" s="132"/>
      <c r="F111" s="132"/>
      <c r="H111" s="132"/>
      <c r="J111" s="133"/>
      <c r="L111" s="132"/>
      <c r="M111" s="132"/>
    </row>
    <row r="112" spans="2:13" s="26" customFormat="1" ht="12.75">
      <c r="B112" s="132"/>
      <c r="C112" s="132"/>
      <c r="F112" s="132"/>
      <c r="H112" s="132"/>
      <c r="J112" s="133"/>
      <c r="L112" s="132"/>
      <c r="M112" s="132"/>
    </row>
    <row r="113" spans="2:13" s="26" customFormat="1" ht="12.75">
      <c r="B113" s="132"/>
      <c r="C113" s="132"/>
      <c r="F113" s="132"/>
      <c r="H113" s="132"/>
      <c r="J113" s="133"/>
      <c r="L113" s="132"/>
      <c r="M113" s="132"/>
    </row>
    <row r="114" spans="2:13" s="26" customFormat="1" ht="12.75">
      <c r="B114" s="132"/>
      <c r="C114" s="132"/>
      <c r="F114" s="132"/>
      <c r="H114" s="132"/>
      <c r="J114" s="133"/>
      <c r="L114" s="132"/>
      <c r="M114" s="132"/>
    </row>
    <row r="115" spans="2:13" s="26" customFormat="1" ht="12.75">
      <c r="B115" s="132"/>
      <c r="C115" s="132"/>
      <c r="F115" s="132"/>
      <c r="H115" s="132"/>
      <c r="J115" s="133"/>
      <c r="L115" s="132"/>
      <c r="M115" s="132"/>
    </row>
    <row r="116" spans="2:13" s="26" customFormat="1" ht="12.75">
      <c r="B116" s="132"/>
      <c r="C116" s="132"/>
      <c r="F116" s="132"/>
      <c r="H116" s="132"/>
      <c r="J116" s="133"/>
      <c r="L116" s="132"/>
      <c r="M116" s="132"/>
    </row>
    <row r="117" spans="2:13" s="26" customFormat="1" ht="12.75">
      <c r="B117" s="132"/>
      <c r="C117" s="132"/>
      <c r="F117" s="132"/>
      <c r="H117" s="132"/>
      <c r="J117" s="133"/>
      <c r="L117" s="132"/>
      <c r="M117" s="132"/>
    </row>
    <row r="118" spans="2:13" s="26" customFormat="1" ht="12.75">
      <c r="B118" s="132"/>
      <c r="C118" s="132"/>
      <c r="F118" s="132"/>
      <c r="H118" s="132"/>
      <c r="J118" s="133"/>
      <c r="L118" s="132"/>
      <c r="M118" s="132"/>
    </row>
    <row r="119" spans="2:13" s="26" customFormat="1" ht="12.75">
      <c r="B119" s="132"/>
      <c r="C119" s="132"/>
      <c r="F119" s="132"/>
      <c r="H119" s="132"/>
      <c r="J119" s="133"/>
      <c r="L119" s="132"/>
      <c r="M119" s="132"/>
    </row>
    <row r="120" spans="2:13" s="26" customFormat="1" ht="12.75">
      <c r="B120" s="132"/>
      <c r="C120" s="132"/>
      <c r="F120" s="132"/>
      <c r="H120" s="132"/>
      <c r="J120" s="133"/>
      <c r="L120" s="132"/>
      <c r="M120" s="132"/>
    </row>
    <row r="121" spans="2:13" s="26" customFormat="1" ht="12.75">
      <c r="B121" s="132"/>
      <c r="C121" s="132"/>
      <c r="F121" s="132"/>
      <c r="H121" s="132"/>
      <c r="J121" s="133"/>
      <c r="L121" s="132"/>
      <c r="M121" s="132"/>
    </row>
    <row r="122" spans="2:13" s="26" customFormat="1" ht="12.75">
      <c r="B122" s="132"/>
      <c r="C122" s="132"/>
      <c r="F122" s="132"/>
      <c r="H122" s="132"/>
      <c r="J122" s="133"/>
      <c r="L122" s="132"/>
      <c r="M122" s="132"/>
    </row>
    <row r="123" spans="2:13" s="26" customFormat="1" ht="12.75">
      <c r="B123" s="132"/>
      <c r="C123" s="132"/>
      <c r="F123" s="132"/>
      <c r="H123" s="132"/>
      <c r="J123" s="133"/>
      <c r="L123" s="132"/>
      <c r="M123" s="132"/>
    </row>
    <row r="124" spans="2:13" s="26" customFormat="1" ht="12.75">
      <c r="B124" s="132"/>
      <c r="C124" s="132"/>
      <c r="F124" s="132"/>
      <c r="H124" s="132"/>
      <c r="J124" s="133"/>
      <c r="L124" s="132"/>
      <c r="M124" s="132"/>
    </row>
    <row r="125" spans="2:13" s="26" customFormat="1" ht="12.75">
      <c r="B125" s="132"/>
      <c r="C125" s="132"/>
      <c r="F125" s="132"/>
      <c r="H125" s="132"/>
      <c r="J125" s="133"/>
      <c r="L125" s="132"/>
      <c r="M125" s="132"/>
    </row>
    <row r="126" spans="2:13" s="26" customFormat="1" ht="12.75">
      <c r="B126" s="132"/>
      <c r="C126" s="132"/>
      <c r="F126" s="132"/>
      <c r="H126" s="132"/>
      <c r="J126" s="133"/>
      <c r="L126" s="132"/>
      <c r="M126" s="132"/>
    </row>
    <row r="127" spans="2:13" s="26" customFormat="1" ht="12.75">
      <c r="B127" s="132"/>
      <c r="C127" s="132"/>
      <c r="F127" s="132"/>
      <c r="H127" s="132"/>
      <c r="J127" s="133"/>
      <c r="L127" s="132"/>
      <c r="M127" s="132"/>
    </row>
    <row r="128" spans="2:13" s="26" customFormat="1" ht="12.75">
      <c r="B128" s="132"/>
      <c r="C128" s="132"/>
      <c r="F128" s="132"/>
      <c r="H128" s="132"/>
      <c r="J128" s="133"/>
      <c r="L128" s="132"/>
      <c r="M128" s="132"/>
    </row>
    <row r="129" spans="2:13" s="26" customFormat="1" ht="12.75">
      <c r="B129" s="132"/>
      <c r="C129" s="132"/>
      <c r="F129" s="132"/>
      <c r="H129" s="132"/>
      <c r="J129" s="133"/>
      <c r="L129" s="132"/>
      <c r="M129" s="132"/>
    </row>
    <row r="130" spans="2:13" s="26" customFormat="1" ht="12.75">
      <c r="B130" s="132"/>
      <c r="C130" s="132"/>
      <c r="F130" s="132"/>
      <c r="H130" s="132"/>
      <c r="J130" s="133"/>
      <c r="L130" s="132"/>
      <c r="M130" s="132"/>
    </row>
    <row r="131" spans="2:13" s="26" customFormat="1" ht="12.75">
      <c r="B131" s="132"/>
      <c r="C131" s="132"/>
      <c r="F131" s="132"/>
      <c r="H131" s="132"/>
      <c r="J131" s="133"/>
      <c r="L131" s="132"/>
      <c r="M131" s="132"/>
    </row>
    <row r="132" spans="2:13" s="26" customFormat="1" ht="12.75">
      <c r="B132" s="132"/>
      <c r="C132" s="132"/>
      <c r="F132" s="132"/>
      <c r="H132" s="132"/>
      <c r="J132" s="133"/>
      <c r="L132" s="132"/>
      <c r="M132" s="132"/>
    </row>
    <row r="133" spans="2:13" s="26" customFormat="1" ht="12.75">
      <c r="B133" s="132"/>
      <c r="C133" s="132"/>
      <c r="F133" s="132"/>
      <c r="H133" s="132"/>
      <c r="J133" s="133"/>
      <c r="L133" s="132"/>
      <c r="M133" s="132"/>
    </row>
    <row r="134" spans="2:13" s="26" customFormat="1" ht="12.75">
      <c r="B134" s="132"/>
      <c r="C134" s="132"/>
      <c r="F134" s="132"/>
      <c r="H134" s="132"/>
      <c r="J134" s="133"/>
      <c r="L134" s="132"/>
      <c r="M134" s="132"/>
    </row>
    <row r="135" spans="2:13" s="26" customFormat="1" ht="12.75">
      <c r="B135" s="132"/>
      <c r="C135" s="132"/>
      <c r="F135" s="132"/>
      <c r="H135" s="132"/>
      <c r="J135" s="133"/>
      <c r="L135" s="132"/>
      <c r="M135" s="132"/>
    </row>
    <row r="136" spans="2:13" s="26" customFormat="1" ht="12.75">
      <c r="B136" s="132"/>
      <c r="C136" s="132"/>
      <c r="F136" s="132"/>
      <c r="H136" s="132"/>
      <c r="J136" s="133"/>
      <c r="L136" s="132"/>
      <c r="M136" s="132"/>
    </row>
    <row r="137" spans="2:13" s="26" customFormat="1" ht="12.75">
      <c r="B137" s="132"/>
      <c r="C137" s="132"/>
      <c r="F137" s="132"/>
      <c r="H137" s="132"/>
      <c r="J137" s="133"/>
      <c r="L137" s="132"/>
      <c r="M137" s="132"/>
    </row>
    <row r="138" spans="2:13" s="26" customFormat="1" ht="12.75">
      <c r="B138" s="132"/>
      <c r="C138" s="132"/>
      <c r="F138" s="132"/>
      <c r="H138" s="132"/>
      <c r="J138" s="133"/>
      <c r="L138" s="132"/>
      <c r="M138" s="132"/>
    </row>
    <row r="139" spans="2:13" s="26" customFormat="1" ht="12.75">
      <c r="B139" s="132"/>
      <c r="C139" s="132"/>
      <c r="F139" s="132"/>
      <c r="H139" s="132"/>
      <c r="J139" s="133"/>
      <c r="L139" s="132"/>
      <c r="M139" s="132"/>
    </row>
    <row r="140" spans="2:13" s="26" customFormat="1" ht="12.75">
      <c r="B140" s="132"/>
      <c r="C140" s="132"/>
      <c r="F140" s="132"/>
      <c r="H140" s="132"/>
      <c r="J140" s="133"/>
      <c r="L140" s="132"/>
      <c r="M140" s="132"/>
    </row>
    <row r="141" spans="2:13" s="26" customFormat="1" ht="12.75">
      <c r="B141" s="132"/>
      <c r="C141" s="132"/>
      <c r="F141" s="132"/>
      <c r="H141" s="132"/>
      <c r="J141" s="133"/>
      <c r="L141" s="132"/>
      <c r="M141" s="132"/>
    </row>
    <row r="142" spans="2:13" s="26" customFormat="1" ht="12.75">
      <c r="B142" s="132"/>
      <c r="C142" s="132"/>
      <c r="F142" s="132"/>
      <c r="H142" s="132"/>
      <c r="J142" s="133"/>
      <c r="L142" s="132"/>
      <c r="M142" s="132"/>
    </row>
    <row r="143" spans="2:13" s="26" customFormat="1" ht="12.75">
      <c r="B143" s="132"/>
      <c r="C143" s="132"/>
      <c r="F143" s="132"/>
      <c r="H143" s="132"/>
      <c r="J143" s="133"/>
      <c r="L143" s="132"/>
      <c r="M143" s="132"/>
    </row>
    <row r="144" spans="2:13" s="26" customFormat="1" ht="12.75">
      <c r="B144" s="132"/>
      <c r="C144" s="132"/>
      <c r="F144" s="132"/>
      <c r="H144" s="132"/>
      <c r="J144" s="133"/>
      <c r="L144" s="132"/>
      <c r="M144" s="132"/>
    </row>
    <row r="145" spans="2:13" s="26" customFormat="1" ht="12.75">
      <c r="B145" s="132"/>
      <c r="C145" s="132"/>
      <c r="F145" s="132"/>
      <c r="H145" s="132"/>
      <c r="J145" s="133"/>
      <c r="L145" s="132"/>
      <c r="M145" s="132"/>
    </row>
    <row r="146" spans="2:13" s="26" customFormat="1" ht="12.75">
      <c r="B146" s="132"/>
      <c r="C146" s="132"/>
      <c r="F146" s="132"/>
      <c r="H146" s="132"/>
      <c r="J146" s="133"/>
      <c r="L146" s="132"/>
      <c r="M146" s="132"/>
    </row>
    <row r="147" spans="2:13" s="26" customFormat="1" ht="12.75">
      <c r="B147" s="132"/>
      <c r="C147" s="132"/>
      <c r="F147" s="132"/>
      <c r="H147" s="132"/>
      <c r="J147" s="133"/>
      <c r="L147" s="132"/>
      <c r="M147" s="132"/>
    </row>
    <row r="148" spans="2:13" s="26" customFormat="1" ht="12.75">
      <c r="B148" s="132"/>
      <c r="C148" s="132"/>
      <c r="F148" s="132"/>
      <c r="H148" s="132"/>
      <c r="J148" s="133"/>
      <c r="L148" s="132"/>
      <c r="M148" s="132"/>
    </row>
    <row r="149" spans="2:13" s="26" customFormat="1" ht="12.75">
      <c r="B149" s="132"/>
      <c r="C149" s="132"/>
      <c r="F149" s="132"/>
      <c r="H149" s="132"/>
      <c r="J149" s="133"/>
      <c r="L149" s="132"/>
      <c r="M149" s="132"/>
    </row>
    <row r="150" spans="2:13" s="26" customFormat="1" ht="12.75">
      <c r="B150" s="132"/>
      <c r="C150" s="132"/>
      <c r="F150" s="132"/>
      <c r="H150" s="132"/>
      <c r="J150" s="133"/>
      <c r="L150" s="132"/>
      <c r="M150" s="132"/>
    </row>
    <row r="151" spans="2:13" s="26" customFormat="1" ht="12.75">
      <c r="B151" s="132"/>
      <c r="C151" s="132"/>
      <c r="F151" s="132"/>
      <c r="H151" s="132"/>
      <c r="J151" s="133"/>
      <c r="L151" s="132"/>
      <c r="M151" s="132"/>
    </row>
    <row r="152" spans="2:13" s="26" customFormat="1" ht="12.75">
      <c r="B152" s="132"/>
      <c r="C152" s="132"/>
      <c r="F152" s="132"/>
      <c r="H152" s="132"/>
      <c r="J152" s="133"/>
      <c r="L152" s="132"/>
      <c r="M152" s="132"/>
    </row>
    <row r="153" spans="2:13" s="26" customFormat="1" ht="12.75">
      <c r="B153" s="132"/>
      <c r="C153" s="132"/>
      <c r="F153" s="132"/>
      <c r="H153" s="132"/>
      <c r="J153" s="133"/>
      <c r="L153" s="132"/>
      <c r="M153" s="132"/>
    </row>
    <row r="154" spans="2:13" s="26" customFormat="1" ht="12.75">
      <c r="B154" s="132"/>
      <c r="C154" s="132"/>
      <c r="F154" s="132"/>
      <c r="H154" s="132"/>
      <c r="J154" s="133"/>
      <c r="L154" s="132"/>
      <c r="M154" s="132"/>
    </row>
    <row r="155" spans="2:13" s="26" customFormat="1" ht="12.75">
      <c r="B155" s="132"/>
      <c r="C155" s="132"/>
      <c r="F155" s="132"/>
      <c r="H155" s="132"/>
      <c r="J155" s="133"/>
      <c r="L155" s="132"/>
      <c r="M155" s="132"/>
    </row>
    <row r="156" spans="2:13" s="26" customFormat="1" ht="12.75">
      <c r="B156" s="132"/>
      <c r="C156" s="132"/>
      <c r="F156" s="132"/>
      <c r="H156" s="132"/>
      <c r="J156" s="133"/>
      <c r="L156" s="132"/>
      <c r="M156" s="132"/>
    </row>
    <row r="157" spans="2:13" s="26" customFormat="1" ht="12.75">
      <c r="B157" s="132"/>
      <c r="C157" s="132"/>
      <c r="F157" s="132"/>
      <c r="H157" s="132"/>
      <c r="J157" s="133"/>
      <c r="L157" s="132"/>
      <c r="M157" s="132"/>
    </row>
    <row r="158" spans="2:13" s="26" customFormat="1" ht="12.75">
      <c r="B158" s="132"/>
      <c r="C158" s="132"/>
      <c r="F158" s="132"/>
      <c r="H158" s="132"/>
      <c r="J158" s="133"/>
      <c r="L158" s="132"/>
      <c r="M158" s="132"/>
    </row>
    <row r="159" spans="2:13" s="26" customFormat="1" ht="12.75">
      <c r="B159" s="132"/>
      <c r="C159" s="132"/>
      <c r="F159" s="132"/>
      <c r="H159" s="132"/>
      <c r="J159" s="133"/>
      <c r="L159" s="132"/>
      <c r="M159" s="132"/>
    </row>
    <row r="160" spans="2:13" s="26" customFormat="1" ht="12.75">
      <c r="B160" s="132"/>
      <c r="C160" s="132"/>
      <c r="F160" s="132"/>
      <c r="H160" s="132"/>
      <c r="J160" s="133"/>
      <c r="L160" s="132"/>
      <c r="M160" s="132"/>
    </row>
    <row r="161" spans="2:13" s="26" customFormat="1" ht="12.75">
      <c r="B161" s="132"/>
      <c r="C161" s="132"/>
      <c r="F161" s="132"/>
      <c r="H161" s="132"/>
      <c r="J161" s="133"/>
      <c r="L161" s="132"/>
      <c r="M161" s="132"/>
    </row>
    <row r="162" spans="2:13" s="26" customFormat="1" ht="12.75">
      <c r="B162" s="132"/>
      <c r="C162" s="132"/>
      <c r="F162" s="132"/>
      <c r="H162" s="132"/>
      <c r="J162" s="133"/>
      <c r="L162" s="132"/>
      <c r="M162" s="132"/>
    </row>
    <row r="163" spans="2:13" s="26" customFormat="1" ht="12.75">
      <c r="B163" s="132"/>
      <c r="C163" s="132"/>
      <c r="F163" s="132"/>
      <c r="H163" s="132"/>
      <c r="J163" s="133"/>
      <c r="L163" s="132"/>
      <c r="M163" s="132"/>
    </row>
    <row r="164" spans="2:13" s="26" customFormat="1" ht="12.75">
      <c r="B164" s="132"/>
      <c r="C164" s="132"/>
      <c r="F164" s="132"/>
      <c r="H164" s="132"/>
      <c r="J164" s="133"/>
      <c r="L164" s="132"/>
      <c r="M164" s="132"/>
    </row>
    <row r="165" spans="2:13" s="26" customFormat="1" ht="12.75">
      <c r="B165" s="132"/>
      <c r="C165" s="132"/>
      <c r="F165" s="132"/>
      <c r="H165" s="132"/>
      <c r="J165" s="133"/>
      <c r="L165" s="132"/>
      <c r="M165" s="132"/>
    </row>
    <row r="166" spans="2:13" s="26" customFormat="1" ht="12.75">
      <c r="B166" s="132"/>
      <c r="C166" s="132"/>
      <c r="F166" s="132"/>
      <c r="H166" s="132"/>
      <c r="J166" s="133"/>
      <c r="L166" s="132"/>
      <c r="M166" s="132"/>
    </row>
    <row r="167" spans="2:13" s="26" customFormat="1" ht="12.75">
      <c r="B167" s="132"/>
      <c r="C167" s="132"/>
      <c r="F167" s="132"/>
      <c r="H167" s="132"/>
      <c r="J167" s="133"/>
      <c r="L167" s="132"/>
      <c r="M167" s="132"/>
    </row>
    <row r="168" spans="2:13" s="26" customFormat="1" ht="12.75">
      <c r="B168" s="132"/>
      <c r="C168" s="132"/>
      <c r="F168" s="132"/>
      <c r="H168" s="132"/>
      <c r="J168" s="133"/>
      <c r="L168" s="132"/>
      <c r="M168" s="132"/>
    </row>
    <row r="169" spans="2:13" s="26" customFormat="1" ht="12.75">
      <c r="B169" s="132"/>
      <c r="C169" s="132"/>
      <c r="F169" s="132"/>
      <c r="H169" s="132"/>
      <c r="J169" s="133"/>
      <c r="L169" s="132"/>
      <c r="M169" s="132"/>
    </row>
    <row r="170" spans="2:13" s="26" customFormat="1" ht="12.75">
      <c r="B170" s="132"/>
      <c r="C170" s="132"/>
      <c r="F170" s="132"/>
      <c r="H170" s="132"/>
      <c r="J170" s="133"/>
      <c r="L170" s="132"/>
      <c r="M170" s="132"/>
    </row>
    <row r="171" spans="2:13" s="26" customFormat="1" ht="12.75">
      <c r="B171" s="132"/>
      <c r="C171" s="132"/>
      <c r="F171" s="132"/>
      <c r="H171" s="132"/>
      <c r="J171" s="133"/>
      <c r="L171" s="132"/>
      <c r="M171" s="132"/>
    </row>
    <row r="172" spans="2:13" s="26" customFormat="1" ht="12.75">
      <c r="B172" s="132"/>
      <c r="C172" s="132"/>
      <c r="F172" s="132"/>
      <c r="H172" s="132"/>
      <c r="J172" s="133"/>
      <c r="L172" s="132"/>
      <c r="M172" s="132"/>
    </row>
    <row r="173" spans="2:13" s="26" customFormat="1" ht="12.75">
      <c r="B173" s="132"/>
      <c r="C173" s="132"/>
      <c r="F173" s="132"/>
      <c r="H173" s="132"/>
      <c r="J173" s="133"/>
      <c r="L173" s="132"/>
      <c r="M173" s="132"/>
    </row>
    <row r="174" spans="2:13" s="26" customFormat="1" ht="12.75">
      <c r="B174" s="132"/>
      <c r="C174" s="132"/>
      <c r="F174" s="132"/>
      <c r="H174" s="132"/>
      <c r="J174" s="133"/>
      <c r="L174" s="132"/>
      <c r="M174" s="132"/>
    </row>
    <row r="175" spans="2:13" s="26" customFormat="1" ht="12.75">
      <c r="B175" s="132"/>
      <c r="C175" s="132"/>
      <c r="F175" s="132"/>
      <c r="H175" s="132"/>
      <c r="J175" s="133"/>
      <c r="L175" s="132"/>
      <c r="M175" s="132"/>
    </row>
    <row r="176" spans="2:13" s="26" customFormat="1" ht="12.75">
      <c r="B176" s="132"/>
      <c r="C176" s="132"/>
      <c r="F176" s="132"/>
      <c r="H176" s="132"/>
      <c r="J176" s="133"/>
      <c r="L176" s="132"/>
      <c r="M176" s="132"/>
    </row>
    <row r="177" spans="2:13" s="26" customFormat="1" ht="12.75">
      <c r="B177" s="132"/>
      <c r="C177" s="132"/>
      <c r="F177" s="132"/>
      <c r="H177" s="132"/>
      <c r="J177" s="133"/>
      <c r="L177" s="132"/>
      <c r="M177" s="132"/>
    </row>
    <row r="178" spans="2:13" s="26" customFormat="1" ht="12.75">
      <c r="B178" s="132"/>
      <c r="C178" s="132"/>
      <c r="F178" s="132"/>
      <c r="H178" s="132"/>
      <c r="J178" s="133"/>
      <c r="L178" s="132"/>
      <c r="M178" s="132"/>
    </row>
    <row r="179" spans="2:13" s="26" customFormat="1" ht="12.75">
      <c r="B179" s="132"/>
      <c r="C179" s="132"/>
      <c r="F179" s="132"/>
      <c r="H179" s="132"/>
      <c r="J179" s="133"/>
      <c r="L179" s="132"/>
      <c r="M179" s="132"/>
    </row>
    <row r="180" spans="2:13" s="26" customFormat="1" ht="12.75">
      <c r="B180" s="132"/>
      <c r="C180" s="132"/>
      <c r="F180" s="132"/>
      <c r="H180" s="132"/>
      <c r="J180" s="133"/>
      <c r="L180" s="132"/>
      <c r="M180" s="132"/>
    </row>
    <row r="181" spans="2:13" s="26" customFormat="1" ht="12.75">
      <c r="B181" s="132"/>
      <c r="C181" s="132"/>
      <c r="F181" s="132"/>
      <c r="H181" s="132"/>
      <c r="J181" s="133"/>
      <c r="L181" s="132"/>
      <c r="M181" s="132"/>
    </row>
    <row r="182" spans="2:13" s="26" customFormat="1" ht="12.75">
      <c r="B182" s="132"/>
      <c r="C182" s="132"/>
      <c r="F182" s="132"/>
      <c r="H182" s="132"/>
      <c r="J182" s="133"/>
      <c r="L182" s="132"/>
      <c r="M182" s="132"/>
    </row>
    <row r="183" spans="2:13" s="26" customFormat="1" ht="12.75">
      <c r="B183" s="132"/>
      <c r="C183" s="132"/>
      <c r="F183" s="132"/>
      <c r="H183" s="132"/>
      <c r="J183" s="133"/>
      <c r="L183" s="132"/>
      <c r="M183" s="132"/>
    </row>
    <row r="184" spans="2:13" s="26" customFormat="1" ht="12.75">
      <c r="B184" s="132"/>
      <c r="C184" s="132"/>
      <c r="F184" s="132"/>
      <c r="H184" s="132"/>
      <c r="J184" s="133"/>
      <c r="L184" s="132"/>
      <c r="M184" s="132"/>
    </row>
    <row r="185" spans="2:13" s="26" customFormat="1" ht="12.75">
      <c r="B185" s="132"/>
      <c r="C185" s="132"/>
      <c r="F185" s="132"/>
      <c r="H185" s="132"/>
      <c r="J185" s="133"/>
      <c r="L185" s="132"/>
      <c r="M185" s="132"/>
    </row>
    <row r="186" spans="2:13" s="26" customFormat="1" ht="12.75">
      <c r="B186" s="132"/>
      <c r="C186" s="132"/>
      <c r="F186" s="132"/>
      <c r="H186" s="132"/>
      <c r="J186" s="133"/>
      <c r="L186" s="132"/>
      <c r="M186" s="132"/>
    </row>
    <row r="187" spans="2:13" s="26" customFormat="1" ht="12.75">
      <c r="B187" s="132"/>
      <c r="C187" s="132"/>
      <c r="F187" s="132"/>
      <c r="H187" s="132"/>
      <c r="J187" s="133"/>
      <c r="L187" s="132"/>
      <c r="M187" s="132"/>
    </row>
    <row r="188" spans="2:13" s="26" customFormat="1" ht="12.75">
      <c r="B188" s="132"/>
      <c r="C188" s="132"/>
      <c r="F188" s="132"/>
      <c r="H188" s="132"/>
      <c r="J188" s="133"/>
      <c r="L188" s="132"/>
      <c r="M188" s="132"/>
    </row>
    <row r="189" spans="2:13" s="26" customFormat="1" ht="12.75">
      <c r="B189" s="132"/>
      <c r="C189" s="132"/>
      <c r="F189" s="132"/>
      <c r="H189" s="132"/>
      <c r="J189" s="133"/>
      <c r="L189" s="132"/>
      <c r="M189" s="132"/>
    </row>
    <row r="190" spans="2:13" s="26" customFormat="1" ht="12.75">
      <c r="B190" s="132"/>
      <c r="C190" s="132"/>
      <c r="F190" s="132"/>
      <c r="H190" s="132"/>
      <c r="J190" s="133"/>
      <c r="L190" s="132"/>
      <c r="M190" s="132"/>
    </row>
    <row r="191" spans="2:13" s="26" customFormat="1" ht="12.75">
      <c r="B191" s="132"/>
      <c r="C191" s="132"/>
      <c r="F191" s="132"/>
      <c r="H191" s="132"/>
      <c r="J191" s="133"/>
      <c r="L191" s="132"/>
      <c r="M191" s="132"/>
    </row>
    <row r="192" spans="2:13" s="26" customFormat="1" ht="12.75">
      <c r="B192" s="132"/>
      <c r="C192" s="132"/>
      <c r="F192" s="132"/>
      <c r="H192" s="132"/>
      <c r="J192" s="133"/>
      <c r="L192" s="132"/>
      <c r="M192" s="132"/>
    </row>
    <row r="193" spans="2:13" s="26" customFormat="1" ht="12.75">
      <c r="B193" s="132"/>
      <c r="C193" s="132"/>
      <c r="F193" s="132"/>
      <c r="H193" s="132"/>
      <c r="J193" s="133"/>
      <c r="L193" s="132"/>
      <c r="M193" s="132"/>
    </row>
    <row r="194" spans="2:13" s="26" customFormat="1" ht="12.75">
      <c r="B194" s="132"/>
      <c r="C194" s="132"/>
      <c r="F194" s="132"/>
      <c r="H194" s="132"/>
      <c r="J194" s="133"/>
      <c r="L194" s="132"/>
      <c r="M194" s="132"/>
    </row>
    <row r="195" spans="2:13" s="26" customFormat="1" ht="12.75">
      <c r="B195" s="132"/>
      <c r="C195" s="132"/>
      <c r="F195" s="132"/>
      <c r="H195" s="132"/>
      <c r="J195" s="133"/>
      <c r="L195" s="132"/>
      <c r="M195" s="132"/>
    </row>
    <row r="196" spans="2:13" s="26" customFormat="1" ht="12.75">
      <c r="B196" s="132"/>
      <c r="C196" s="132"/>
      <c r="F196" s="132"/>
      <c r="H196" s="132"/>
      <c r="J196" s="133"/>
      <c r="L196" s="132"/>
      <c r="M196" s="132"/>
    </row>
    <row r="197" spans="2:13" s="26" customFormat="1" ht="12.75">
      <c r="B197" s="132"/>
      <c r="C197" s="132"/>
      <c r="F197" s="132"/>
      <c r="H197" s="132"/>
      <c r="J197" s="133"/>
      <c r="L197" s="132"/>
      <c r="M197" s="132"/>
    </row>
    <row r="198" spans="2:13" s="26" customFormat="1" ht="12.75">
      <c r="B198" s="132"/>
      <c r="C198" s="132"/>
      <c r="F198" s="132"/>
      <c r="H198" s="132"/>
      <c r="J198" s="133"/>
      <c r="L198" s="132"/>
      <c r="M198" s="132"/>
    </row>
    <row r="199" spans="2:13" s="26" customFormat="1" ht="12.75">
      <c r="B199" s="132"/>
      <c r="C199" s="132"/>
      <c r="F199" s="132"/>
      <c r="H199" s="132"/>
      <c r="J199" s="133"/>
      <c r="L199" s="132"/>
      <c r="M199" s="132"/>
    </row>
    <row r="200" spans="2:13" s="26" customFormat="1" ht="12.75">
      <c r="B200" s="132"/>
      <c r="C200" s="132"/>
      <c r="F200" s="132"/>
      <c r="H200" s="132"/>
      <c r="J200" s="133"/>
      <c r="L200" s="132"/>
      <c r="M200" s="132"/>
    </row>
    <row r="201" spans="2:13" s="26" customFormat="1" ht="12.75">
      <c r="B201" s="132"/>
      <c r="C201" s="132"/>
      <c r="F201" s="132"/>
      <c r="H201" s="132"/>
      <c r="J201" s="133"/>
      <c r="L201" s="132"/>
      <c r="M201" s="132"/>
    </row>
    <row r="202" spans="2:13" s="26" customFormat="1" ht="12.75">
      <c r="B202" s="132"/>
      <c r="C202" s="132"/>
      <c r="F202" s="132"/>
      <c r="H202" s="132"/>
      <c r="J202" s="133"/>
      <c r="L202" s="132"/>
      <c r="M202" s="132"/>
    </row>
    <row r="203" spans="2:13" s="26" customFormat="1" ht="12.75">
      <c r="B203" s="132"/>
      <c r="C203" s="132"/>
      <c r="F203" s="132"/>
      <c r="H203" s="132"/>
      <c r="J203" s="133"/>
      <c r="L203" s="132"/>
      <c r="M203" s="132"/>
    </row>
    <row r="204" spans="2:13" s="26" customFormat="1" ht="12.75">
      <c r="B204" s="132"/>
      <c r="C204" s="132"/>
      <c r="F204" s="132"/>
      <c r="H204" s="132"/>
      <c r="J204" s="133"/>
      <c r="L204" s="132"/>
      <c r="M204" s="132"/>
    </row>
    <row r="205" spans="2:13" s="26" customFormat="1" ht="12.75">
      <c r="B205" s="132"/>
      <c r="C205" s="132"/>
      <c r="F205" s="132"/>
      <c r="H205" s="132"/>
      <c r="J205" s="133"/>
      <c r="L205" s="132"/>
      <c r="M205" s="132"/>
    </row>
    <row r="206" spans="2:13" s="26" customFormat="1" ht="12.75">
      <c r="B206" s="132"/>
      <c r="C206" s="132"/>
      <c r="F206" s="132"/>
      <c r="H206" s="132"/>
      <c r="J206" s="133"/>
      <c r="L206" s="132"/>
      <c r="M206" s="132"/>
    </row>
    <row r="207" spans="2:13" s="26" customFormat="1" ht="12.75">
      <c r="B207" s="132"/>
      <c r="C207" s="132"/>
      <c r="F207" s="132"/>
      <c r="H207" s="132"/>
      <c r="J207" s="133"/>
      <c r="L207" s="132"/>
      <c r="M207" s="132"/>
    </row>
    <row r="208" spans="2:13" s="26" customFormat="1" ht="12.75">
      <c r="B208" s="132"/>
      <c r="C208" s="132"/>
      <c r="F208" s="132"/>
      <c r="H208" s="132"/>
      <c r="J208" s="133"/>
      <c r="L208" s="132"/>
      <c r="M208" s="132"/>
    </row>
    <row r="209" spans="2:13" s="26" customFormat="1" ht="12.75">
      <c r="B209" s="132"/>
      <c r="C209" s="132"/>
      <c r="F209" s="132"/>
      <c r="H209" s="132"/>
      <c r="J209" s="133"/>
      <c r="L209" s="132"/>
      <c r="M209" s="132"/>
    </row>
    <row r="210" spans="2:13" s="26" customFormat="1" ht="12.75">
      <c r="B210" s="132"/>
      <c r="C210" s="132"/>
      <c r="F210" s="132"/>
      <c r="H210" s="132"/>
      <c r="J210" s="133"/>
      <c r="L210" s="132"/>
      <c r="M210" s="132"/>
    </row>
    <row r="211" spans="2:13" s="26" customFormat="1" ht="12.75">
      <c r="B211" s="132"/>
      <c r="C211" s="132"/>
      <c r="F211" s="132"/>
      <c r="H211" s="132"/>
      <c r="J211" s="133"/>
      <c r="L211" s="132"/>
      <c r="M211" s="132"/>
    </row>
    <row r="212" spans="2:13" s="26" customFormat="1" ht="12.75">
      <c r="B212" s="132"/>
      <c r="C212" s="132"/>
      <c r="F212" s="132"/>
      <c r="H212" s="132"/>
      <c r="J212" s="133"/>
      <c r="L212" s="132"/>
      <c r="M212" s="132"/>
    </row>
    <row r="213" spans="2:13" s="26" customFormat="1" ht="12.75">
      <c r="B213" s="132"/>
      <c r="C213" s="132"/>
      <c r="F213" s="132"/>
      <c r="H213" s="132"/>
      <c r="J213" s="133"/>
      <c r="L213" s="132"/>
      <c r="M213" s="132"/>
    </row>
    <row r="214" spans="2:13" s="26" customFormat="1" ht="12.75">
      <c r="B214" s="132"/>
      <c r="C214" s="132"/>
      <c r="F214" s="132"/>
      <c r="H214" s="132"/>
      <c r="J214" s="133"/>
      <c r="L214" s="132"/>
      <c r="M214" s="132"/>
    </row>
    <row r="215" spans="2:13" s="26" customFormat="1" ht="12.75">
      <c r="B215" s="132"/>
      <c r="C215" s="132"/>
      <c r="F215" s="132"/>
      <c r="H215" s="132"/>
      <c r="J215" s="133"/>
      <c r="L215" s="132"/>
      <c r="M215" s="132"/>
    </row>
    <row r="216" spans="2:13" s="26" customFormat="1" ht="12.75">
      <c r="B216" s="132"/>
      <c r="C216" s="132"/>
      <c r="F216" s="132"/>
      <c r="H216" s="132"/>
      <c r="J216" s="133"/>
      <c r="L216" s="132"/>
      <c r="M216" s="132"/>
    </row>
    <row r="217" spans="2:13" s="26" customFormat="1" ht="12.75">
      <c r="B217" s="132"/>
      <c r="C217" s="132"/>
      <c r="F217" s="132"/>
      <c r="H217" s="132"/>
      <c r="J217" s="133"/>
      <c r="L217" s="132"/>
      <c r="M217" s="132"/>
    </row>
    <row r="218" spans="2:13" s="26" customFormat="1" ht="12.75">
      <c r="B218" s="132"/>
      <c r="C218" s="132"/>
      <c r="F218" s="132"/>
      <c r="H218" s="132"/>
      <c r="J218" s="133"/>
      <c r="L218" s="132"/>
      <c r="M218" s="132"/>
    </row>
    <row r="219" spans="2:13" s="26" customFormat="1" ht="12.75">
      <c r="B219" s="132"/>
      <c r="C219" s="132"/>
      <c r="F219" s="132"/>
      <c r="H219" s="132"/>
      <c r="J219" s="133"/>
      <c r="L219" s="132"/>
      <c r="M219" s="132"/>
    </row>
    <row r="220" spans="2:13" s="26" customFormat="1" ht="12.75">
      <c r="B220" s="132"/>
      <c r="C220" s="132"/>
      <c r="F220" s="132"/>
      <c r="H220" s="132"/>
      <c r="J220" s="133"/>
      <c r="L220" s="132"/>
      <c r="M220" s="132"/>
    </row>
    <row r="221" spans="2:13" s="26" customFormat="1" ht="12.75">
      <c r="B221" s="132"/>
      <c r="C221" s="132"/>
      <c r="F221" s="132"/>
      <c r="H221" s="132"/>
      <c r="J221" s="133"/>
      <c r="L221" s="132"/>
      <c r="M221" s="132"/>
    </row>
    <row r="222" spans="2:13" s="26" customFormat="1" ht="12.75">
      <c r="B222" s="132"/>
      <c r="C222" s="132"/>
      <c r="F222" s="132"/>
      <c r="H222" s="132"/>
      <c r="J222" s="133"/>
      <c r="L222" s="132"/>
      <c r="M222" s="132"/>
    </row>
    <row r="223" spans="2:13" s="26" customFormat="1" ht="12.75">
      <c r="B223" s="132"/>
      <c r="C223" s="132"/>
      <c r="F223" s="132"/>
      <c r="H223" s="132"/>
      <c r="J223" s="133"/>
      <c r="L223" s="132"/>
      <c r="M223" s="132"/>
    </row>
    <row r="224" spans="2:13" s="26" customFormat="1" ht="12.75">
      <c r="B224" s="132"/>
      <c r="C224" s="132"/>
      <c r="F224" s="132"/>
      <c r="H224" s="132"/>
      <c r="J224" s="133"/>
      <c r="L224" s="132"/>
      <c r="M224" s="132"/>
    </row>
    <row r="225" spans="2:13" s="26" customFormat="1" ht="12.75">
      <c r="B225" s="132"/>
      <c r="C225" s="132"/>
      <c r="F225" s="132"/>
      <c r="H225" s="132"/>
      <c r="J225" s="133"/>
      <c r="L225" s="132"/>
      <c r="M225" s="132"/>
    </row>
    <row r="226" spans="2:13" s="26" customFormat="1" ht="12.75">
      <c r="B226" s="132"/>
      <c r="C226" s="132"/>
      <c r="F226" s="132"/>
      <c r="H226" s="132"/>
      <c r="J226" s="133"/>
      <c r="L226" s="132"/>
      <c r="M226" s="132"/>
    </row>
    <row r="227" spans="2:13" s="26" customFormat="1" ht="12.75">
      <c r="B227" s="132"/>
      <c r="C227" s="132"/>
      <c r="F227" s="132"/>
      <c r="H227" s="132"/>
      <c r="J227" s="133"/>
      <c r="L227" s="132"/>
      <c r="M227" s="132"/>
    </row>
    <row r="228" spans="2:13" s="26" customFormat="1" ht="12.75">
      <c r="B228" s="132"/>
      <c r="C228" s="132"/>
      <c r="F228" s="132"/>
      <c r="H228" s="132"/>
      <c r="J228" s="133"/>
      <c r="L228" s="132"/>
      <c r="M228" s="132"/>
    </row>
    <row r="229" spans="2:13" s="26" customFormat="1" ht="12.75">
      <c r="B229" s="132"/>
      <c r="C229" s="132"/>
      <c r="F229" s="132"/>
      <c r="H229" s="132"/>
      <c r="J229" s="133"/>
      <c r="L229" s="132"/>
      <c r="M229" s="132"/>
    </row>
    <row r="230" spans="2:13" s="26" customFormat="1" ht="12.75">
      <c r="B230" s="132"/>
      <c r="C230" s="132"/>
      <c r="F230" s="132"/>
      <c r="H230" s="132"/>
      <c r="J230" s="133"/>
      <c r="L230" s="132"/>
      <c r="M230" s="132"/>
    </row>
    <row r="231" spans="2:13" s="26" customFormat="1" ht="12.75">
      <c r="B231" s="132"/>
      <c r="C231" s="132"/>
      <c r="F231" s="132"/>
      <c r="H231" s="132"/>
      <c r="J231" s="133"/>
      <c r="L231" s="132"/>
      <c r="M231" s="132"/>
    </row>
    <row r="232" spans="2:13" s="26" customFormat="1" ht="12.75">
      <c r="B232" s="132"/>
      <c r="C232" s="132"/>
      <c r="F232" s="132"/>
      <c r="H232" s="132"/>
      <c r="J232" s="133"/>
      <c r="L232" s="132"/>
      <c r="M232" s="132"/>
    </row>
    <row r="233" spans="2:13" s="26" customFormat="1" ht="12.75">
      <c r="B233" s="132"/>
      <c r="C233" s="132"/>
      <c r="F233" s="132"/>
      <c r="H233" s="132"/>
      <c r="J233" s="133"/>
      <c r="L233" s="132"/>
      <c r="M233" s="132"/>
    </row>
    <row r="234" spans="2:13" s="26" customFormat="1" ht="12.75">
      <c r="B234" s="132"/>
      <c r="C234" s="132"/>
      <c r="F234" s="132"/>
      <c r="H234" s="132"/>
      <c r="J234" s="133"/>
      <c r="L234" s="132"/>
      <c r="M234" s="132"/>
    </row>
    <row r="235" spans="2:13" s="26" customFormat="1" ht="12.75">
      <c r="B235" s="132"/>
      <c r="C235" s="132"/>
      <c r="F235" s="132"/>
      <c r="H235" s="132"/>
      <c r="J235" s="133"/>
      <c r="L235" s="132"/>
      <c r="M235" s="132"/>
    </row>
    <row r="236" spans="2:13" s="26" customFormat="1" ht="12.75">
      <c r="B236" s="132"/>
      <c r="C236" s="132"/>
      <c r="F236" s="132"/>
      <c r="H236" s="132"/>
      <c r="J236" s="133"/>
      <c r="L236" s="132"/>
      <c r="M236" s="132"/>
    </row>
    <row r="237" spans="2:13" s="26" customFormat="1" ht="12.75">
      <c r="B237" s="132"/>
      <c r="C237" s="132"/>
      <c r="F237" s="132"/>
      <c r="H237" s="132"/>
      <c r="J237" s="133"/>
      <c r="L237" s="132"/>
      <c r="M237" s="132"/>
    </row>
    <row r="238" spans="2:13" s="26" customFormat="1" ht="12.75">
      <c r="B238" s="132"/>
      <c r="C238" s="132"/>
      <c r="F238" s="132"/>
      <c r="H238" s="132"/>
      <c r="J238" s="133"/>
      <c r="L238" s="132"/>
      <c r="M238" s="132"/>
    </row>
    <row r="239" spans="2:13" s="26" customFormat="1" ht="12.75">
      <c r="B239" s="132"/>
      <c r="C239" s="132"/>
      <c r="F239" s="132"/>
      <c r="H239" s="132"/>
      <c r="J239" s="133"/>
      <c r="L239" s="132"/>
      <c r="M239" s="132"/>
    </row>
    <row r="240" spans="2:13" s="26" customFormat="1" ht="12.75">
      <c r="B240" s="132"/>
      <c r="C240" s="132"/>
      <c r="F240" s="132"/>
      <c r="H240" s="132"/>
      <c r="J240" s="133"/>
      <c r="L240" s="132"/>
      <c r="M240" s="132"/>
    </row>
    <row r="241" spans="2:13" s="26" customFormat="1" ht="12.75">
      <c r="B241" s="132"/>
      <c r="C241" s="132"/>
      <c r="F241" s="132"/>
      <c r="H241" s="132"/>
      <c r="J241" s="133"/>
      <c r="L241" s="132"/>
      <c r="M241" s="132"/>
    </row>
    <row r="242" spans="2:13" s="26" customFormat="1" ht="12.75">
      <c r="B242" s="132"/>
      <c r="C242" s="132"/>
      <c r="F242" s="132"/>
      <c r="H242" s="132"/>
      <c r="J242" s="133"/>
      <c r="L242" s="132"/>
      <c r="M242" s="132"/>
    </row>
    <row r="243" spans="2:13" s="26" customFormat="1" ht="12.75">
      <c r="B243" s="132"/>
      <c r="C243" s="132"/>
      <c r="F243" s="132"/>
      <c r="H243" s="132"/>
      <c r="J243" s="133"/>
      <c r="L243" s="132"/>
      <c r="M243" s="132"/>
    </row>
    <row r="244" spans="2:13" s="26" customFormat="1" ht="12.75">
      <c r="B244" s="132"/>
      <c r="C244" s="132"/>
      <c r="F244" s="132"/>
      <c r="H244" s="132"/>
      <c r="J244" s="133"/>
      <c r="L244" s="132"/>
      <c r="M244" s="132"/>
    </row>
    <row r="245" spans="2:13" s="26" customFormat="1" ht="12.75">
      <c r="B245" s="132"/>
      <c r="C245" s="132"/>
      <c r="F245" s="132"/>
      <c r="H245" s="132"/>
      <c r="J245" s="133"/>
      <c r="L245" s="132"/>
      <c r="M245" s="132"/>
    </row>
    <row r="246" spans="2:13" s="26" customFormat="1" ht="12.75">
      <c r="B246" s="132"/>
      <c r="C246" s="132"/>
      <c r="F246" s="132"/>
      <c r="H246" s="132"/>
      <c r="J246" s="133"/>
      <c r="L246" s="132"/>
      <c r="M246" s="132"/>
    </row>
    <row r="247" spans="2:13" s="26" customFormat="1" ht="12.75">
      <c r="B247" s="132"/>
      <c r="C247" s="132"/>
      <c r="F247" s="132"/>
      <c r="H247" s="132"/>
      <c r="J247" s="133"/>
      <c r="L247" s="132"/>
      <c r="M247" s="132"/>
    </row>
    <row r="248" spans="2:13" s="26" customFormat="1" ht="12.75">
      <c r="B248" s="132"/>
      <c r="C248" s="132"/>
      <c r="F248" s="132"/>
      <c r="H248" s="132"/>
      <c r="J248" s="133"/>
      <c r="L248" s="132"/>
      <c r="M248" s="132"/>
    </row>
    <row r="249" spans="2:13" s="26" customFormat="1" ht="12.75">
      <c r="B249" s="132"/>
      <c r="C249" s="132"/>
      <c r="F249" s="132"/>
      <c r="H249" s="132"/>
      <c r="J249" s="133"/>
      <c r="L249" s="132"/>
      <c r="M249" s="132"/>
    </row>
    <row r="250" spans="2:13" s="26" customFormat="1" ht="12.75">
      <c r="B250" s="132"/>
      <c r="C250" s="132"/>
      <c r="F250" s="132"/>
      <c r="H250" s="132"/>
      <c r="J250" s="133"/>
      <c r="L250" s="132"/>
      <c r="M250" s="132"/>
    </row>
    <row r="251" spans="2:13" s="26" customFormat="1" ht="12.75">
      <c r="B251" s="132"/>
      <c r="C251" s="132"/>
      <c r="F251" s="132"/>
      <c r="H251" s="132"/>
      <c r="J251" s="133"/>
      <c r="L251" s="132"/>
      <c r="M251" s="132"/>
    </row>
    <row r="252" spans="2:13" s="26" customFormat="1" ht="12.75">
      <c r="B252" s="132"/>
      <c r="C252" s="132"/>
      <c r="F252" s="132"/>
      <c r="H252" s="132"/>
      <c r="J252" s="133"/>
      <c r="L252" s="132"/>
      <c r="M252" s="132"/>
    </row>
    <row r="253" spans="2:13" s="26" customFormat="1" ht="12.75">
      <c r="B253" s="132"/>
      <c r="C253" s="132"/>
      <c r="F253" s="132"/>
      <c r="H253" s="132"/>
      <c r="J253" s="133"/>
      <c r="L253" s="132"/>
      <c r="M253" s="132"/>
    </row>
    <row r="254" spans="2:13" s="26" customFormat="1" ht="12.75">
      <c r="B254" s="132"/>
      <c r="C254" s="132"/>
      <c r="F254" s="132"/>
      <c r="H254" s="132"/>
      <c r="J254" s="133"/>
      <c r="L254" s="132"/>
      <c r="M254" s="132"/>
    </row>
    <row r="255" spans="2:13" s="26" customFormat="1" ht="12.75">
      <c r="B255" s="132"/>
      <c r="C255" s="132"/>
      <c r="F255" s="132"/>
      <c r="H255" s="132"/>
      <c r="J255" s="133"/>
      <c r="L255" s="132"/>
      <c r="M255" s="132"/>
    </row>
    <row r="256" spans="2:13" s="26" customFormat="1" ht="12.75">
      <c r="B256" s="132"/>
      <c r="C256" s="132"/>
      <c r="F256" s="132"/>
      <c r="H256" s="132"/>
      <c r="J256" s="133"/>
      <c r="L256" s="132"/>
      <c r="M256" s="132"/>
    </row>
    <row r="257" spans="2:13" s="26" customFormat="1" ht="12.75">
      <c r="B257" s="132"/>
      <c r="C257" s="132"/>
      <c r="F257" s="132"/>
      <c r="H257" s="132"/>
      <c r="J257" s="133"/>
      <c r="L257" s="132"/>
      <c r="M257" s="132"/>
    </row>
    <row r="258" spans="2:13" s="26" customFormat="1" ht="12.75">
      <c r="B258" s="132"/>
      <c r="C258" s="132"/>
      <c r="F258" s="132"/>
      <c r="H258" s="132"/>
      <c r="J258" s="133"/>
      <c r="L258" s="132"/>
      <c r="M258" s="132"/>
    </row>
    <row r="259" spans="2:13" s="26" customFormat="1" ht="12.75">
      <c r="B259" s="132"/>
      <c r="C259" s="132"/>
      <c r="F259" s="132"/>
      <c r="H259" s="132"/>
      <c r="J259" s="133"/>
      <c r="L259" s="132"/>
      <c r="M259" s="132"/>
    </row>
    <row r="260" spans="2:13" s="26" customFormat="1" ht="12.75">
      <c r="B260" s="132"/>
      <c r="C260" s="132"/>
      <c r="F260" s="132"/>
      <c r="H260" s="132"/>
      <c r="J260" s="133"/>
      <c r="L260" s="132"/>
      <c r="M260" s="132"/>
    </row>
    <row r="261" spans="2:13" s="26" customFormat="1" ht="12.75">
      <c r="B261" s="132"/>
      <c r="C261" s="132"/>
      <c r="F261" s="132"/>
      <c r="H261" s="132"/>
      <c r="J261" s="133"/>
      <c r="L261" s="132"/>
      <c r="M261" s="132"/>
    </row>
    <row r="262" spans="2:13" s="26" customFormat="1" ht="12.75">
      <c r="B262" s="132"/>
      <c r="C262" s="132"/>
      <c r="F262" s="132"/>
      <c r="H262" s="132"/>
      <c r="J262" s="133"/>
      <c r="L262" s="132"/>
      <c r="M262" s="132"/>
    </row>
    <row r="263" spans="2:13" s="26" customFormat="1" ht="12.75">
      <c r="B263" s="132"/>
      <c r="C263" s="132"/>
      <c r="F263" s="132"/>
      <c r="H263" s="132"/>
      <c r="J263" s="133"/>
      <c r="L263" s="132"/>
      <c r="M263" s="132"/>
    </row>
    <row r="264" spans="2:13" s="26" customFormat="1" ht="12.75">
      <c r="B264" s="132"/>
      <c r="C264" s="132"/>
      <c r="F264" s="132"/>
      <c r="H264" s="132"/>
      <c r="J264" s="133"/>
      <c r="L264" s="132"/>
      <c r="M264" s="132"/>
    </row>
    <row r="265" spans="2:13" s="26" customFormat="1" ht="12.75">
      <c r="B265" s="132"/>
      <c r="C265" s="132"/>
      <c r="F265" s="132"/>
      <c r="H265" s="132"/>
      <c r="J265" s="133"/>
      <c r="L265" s="132"/>
      <c r="M265" s="132"/>
    </row>
    <row r="266" spans="2:13" s="26" customFormat="1" ht="12.75">
      <c r="B266" s="132"/>
      <c r="C266" s="132"/>
      <c r="F266" s="132"/>
      <c r="H266" s="132"/>
      <c r="J266" s="133"/>
      <c r="L266" s="132"/>
      <c r="M266" s="132"/>
    </row>
    <row r="267" spans="2:13" s="26" customFormat="1" ht="12.75">
      <c r="B267" s="132"/>
      <c r="C267" s="132"/>
      <c r="F267" s="132"/>
      <c r="H267" s="132"/>
      <c r="J267" s="133"/>
      <c r="L267" s="132"/>
      <c r="M267" s="132"/>
    </row>
    <row r="268" spans="2:13" s="26" customFormat="1" ht="12.75">
      <c r="B268" s="132"/>
      <c r="C268" s="132"/>
      <c r="F268" s="132"/>
      <c r="H268" s="132"/>
      <c r="J268" s="133"/>
      <c r="L268" s="132"/>
      <c r="M268" s="132"/>
    </row>
    <row r="269" spans="2:13" s="26" customFormat="1" ht="12.75">
      <c r="B269" s="132"/>
      <c r="C269" s="132"/>
      <c r="F269" s="132"/>
      <c r="H269" s="132"/>
      <c r="J269" s="133"/>
      <c r="L269" s="132"/>
      <c r="M269" s="132"/>
    </row>
    <row r="270" spans="2:13" s="26" customFormat="1" ht="12.75">
      <c r="B270" s="132"/>
      <c r="C270" s="132"/>
      <c r="F270" s="132"/>
      <c r="H270" s="132"/>
      <c r="J270" s="133"/>
      <c r="L270" s="132"/>
      <c r="M270" s="132"/>
    </row>
    <row r="271" spans="2:13" s="26" customFormat="1" ht="12.75">
      <c r="B271" s="132"/>
      <c r="C271" s="132"/>
      <c r="F271" s="132"/>
      <c r="H271" s="132"/>
      <c r="J271" s="133"/>
      <c r="L271" s="132"/>
      <c r="M271" s="132"/>
    </row>
    <row r="272" spans="2:13" s="26" customFormat="1" ht="12.75">
      <c r="B272" s="132"/>
      <c r="C272" s="132"/>
      <c r="F272" s="132"/>
      <c r="H272" s="132"/>
      <c r="J272" s="133"/>
      <c r="L272" s="132"/>
      <c r="M272" s="132"/>
    </row>
    <row r="273" spans="2:13" s="26" customFormat="1" ht="12.75">
      <c r="B273" s="132"/>
      <c r="C273" s="132"/>
      <c r="F273" s="132"/>
      <c r="H273" s="132"/>
      <c r="J273" s="133"/>
      <c r="L273" s="132"/>
      <c r="M273" s="132"/>
    </row>
    <row r="274" spans="2:13" s="26" customFormat="1" ht="12.75">
      <c r="B274" s="132"/>
      <c r="C274" s="132"/>
      <c r="F274" s="132"/>
      <c r="H274" s="132"/>
      <c r="J274" s="133"/>
      <c r="L274" s="132"/>
      <c r="M274" s="132"/>
    </row>
    <row r="275" spans="2:13" s="26" customFormat="1" ht="12.75">
      <c r="B275" s="132"/>
      <c r="C275" s="132"/>
      <c r="F275" s="132"/>
      <c r="H275" s="132"/>
      <c r="J275" s="133"/>
      <c r="L275" s="132"/>
      <c r="M275" s="132"/>
    </row>
    <row r="276" spans="2:13" s="26" customFormat="1" ht="12.75">
      <c r="B276" s="132"/>
      <c r="C276" s="132"/>
      <c r="F276" s="132"/>
      <c r="H276" s="132"/>
      <c r="J276" s="133"/>
      <c r="L276" s="132"/>
      <c r="M276" s="132"/>
    </row>
    <row r="277" spans="2:13" s="26" customFormat="1" ht="12.75">
      <c r="B277" s="132"/>
      <c r="C277" s="132"/>
      <c r="F277" s="132"/>
      <c r="H277" s="132"/>
      <c r="J277" s="133"/>
      <c r="L277" s="132"/>
      <c r="M277" s="132"/>
    </row>
    <row r="278" spans="2:13" s="26" customFormat="1" ht="12.75">
      <c r="B278" s="132"/>
      <c r="C278" s="132"/>
      <c r="F278" s="132"/>
      <c r="H278" s="132"/>
      <c r="J278" s="133"/>
      <c r="L278" s="132"/>
      <c r="M278" s="132"/>
    </row>
    <row r="279" spans="2:13" s="26" customFormat="1" ht="12.75">
      <c r="B279" s="132"/>
      <c r="C279" s="132"/>
      <c r="F279" s="132"/>
      <c r="H279" s="132"/>
      <c r="J279" s="133"/>
      <c r="L279" s="132"/>
      <c r="M279" s="132"/>
    </row>
    <row r="280" spans="2:13" s="26" customFormat="1" ht="12.75">
      <c r="B280" s="132"/>
      <c r="C280" s="132"/>
      <c r="F280" s="132"/>
      <c r="H280" s="132"/>
      <c r="J280" s="133"/>
      <c r="L280" s="132"/>
      <c r="M280" s="132"/>
    </row>
    <row r="281" spans="2:13" s="26" customFormat="1" ht="12.75">
      <c r="B281" s="132"/>
      <c r="C281" s="132"/>
      <c r="F281" s="132"/>
      <c r="H281" s="132"/>
      <c r="J281" s="133"/>
      <c r="L281" s="132"/>
      <c r="M281" s="132"/>
    </row>
    <row r="282" spans="2:13" s="26" customFormat="1" ht="12.75">
      <c r="B282" s="132"/>
      <c r="C282" s="132"/>
      <c r="F282" s="132"/>
      <c r="H282" s="132"/>
      <c r="J282" s="133"/>
      <c r="L282" s="132"/>
      <c r="M282" s="132"/>
    </row>
    <row r="283" spans="2:13" s="26" customFormat="1" ht="12.75">
      <c r="B283" s="132"/>
      <c r="C283" s="132"/>
      <c r="F283" s="132"/>
      <c r="H283" s="132"/>
      <c r="J283" s="133"/>
      <c r="L283" s="132"/>
      <c r="M283" s="132"/>
    </row>
    <row r="284" spans="2:13" s="26" customFormat="1" ht="12.75">
      <c r="B284" s="132"/>
      <c r="C284" s="132"/>
      <c r="F284" s="132"/>
      <c r="H284" s="132"/>
      <c r="J284" s="133"/>
      <c r="L284" s="132"/>
      <c r="M284" s="132"/>
    </row>
    <row r="285" spans="2:13" s="26" customFormat="1" ht="12.75">
      <c r="B285" s="132"/>
      <c r="C285" s="132"/>
      <c r="F285" s="132"/>
      <c r="H285" s="132"/>
      <c r="J285" s="133"/>
      <c r="L285" s="132"/>
      <c r="M285" s="132"/>
    </row>
    <row r="286" spans="2:13" s="26" customFormat="1" ht="12.75">
      <c r="B286" s="132"/>
      <c r="C286" s="132"/>
      <c r="F286" s="132"/>
      <c r="H286" s="132"/>
      <c r="J286" s="133"/>
      <c r="L286" s="132"/>
      <c r="M286" s="132"/>
    </row>
    <row r="287" spans="2:13" s="26" customFormat="1" ht="12.75">
      <c r="B287" s="132"/>
      <c r="C287" s="132"/>
      <c r="F287" s="132"/>
      <c r="H287" s="132"/>
      <c r="J287" s="133"/>
      <c r="L287" s="132"/>
      <c r="M287" s="132"/>
    </row>
    <row r="288" spans="2:13" s="26" customFormat="1" ht="12.75">
      <c r="B288" s="132"/>
      <c r="C288" s="132"/>
      <c r="F288" s="132"/>
      <c r="H288" s="132"/>
      <c r="J288" s="133"/>
      <c r="L288" s="132"/>
      <c r="M288" s="132"/>
    </row>
    <row r="289" spans="2:13" s="26" customFormat="1" ht="12.75">
      <c r="B289" s="132"/>
      <c r="C289" s="132"/>
      <c r="F289" s="132"/>
      <c r="H289" s="132"/>
      <c r="J289" s="133"/>
      <c r="L289" s="132"/>
      <c r="M289" s="132"/>
    </row>
    <row r="290" spans="2:13" s="26" customFormat="1" ht="12.75">
      <c r="B290" s="132"/>
      <c r="C290" s="132"/>
      <c r="F290" s="132"/>
      <c r="H290" s="132"/>
      <c r="J290" s="133"/>
      <c r="L290" s="132"/>
      <c r="M290" s="132"/>
    </row>
    <row r="291" spans="2:13" s="26" customFormat="1" ht="12.75">
      <c r="B291" s="132"/>
      <c r="C291" s="132"/>
      <c r="F291" s="132"/>
      <c r="H291" s="132"/>
      <c r="J291" s="133"/>
      <c r="L291" s="132"/>
      <c r="M291" s="132"/>
    </row>
    <row r="292" spans="2:13" s="26" customFormat="1" ht="12.75">
      <c r="B292" s="132"/>
      <c r="C292" s="132"/>
      <c r="F292" s="132"/>
      <c r="H292" s="132"/>
      <c r="J292" s="133"/>
      <c r="L292" s="132"/>
      <c r="M292" s="132"/>
    </row>
    <row r="293" spans="2:13" s="26" customFormat="1" ht="12.75">
      <c r="B293" s="132"/>
      <c r="C293" s="132"/>
      <c r="F293" s="132"/>
      <c r="H293" s="132"/>
      <c r="J293" s="133"/>
      <c r="L293" s="132"/>
      <c r="M293" s="132"/>
    </row>
    <row r="294" spans="2:13" s="26" customFormat="1" ht="12.75">
      <c r="B294" s="132"/>
      <c r="C294" s="132"/>
      <c r="F294" s="132"/>
      <c r="H294" s="132"/>
      <c r="J294" s="133"/>
      <c r="L294" s="132"/>
      <c r="M294" s="132"/>
    </row>
    <row r="295" spans="2:13" s="26" customFormat="1" ht="12.75">
      <c r="B295" s="132"/>
      <c r="C295" s="132"/>
      <c r="F295" s="132"/>
      <c r="H295" s="132"/>
      <c r="J295" s="133"/>
      <c r="L295" s="132"/>
      <c r="M295" s="132"/>
    </row>
    <row r="296" spans="2:13" s="26" customFormat="1" ht="12.75">
      <c r="B296" s="132"/>
      <c r="C296" s="132"/>
      <c r="F296" s="132"/>
      <c r="H296" s="132"/>
      <c r="J296" s="133"/>
      <c r="L296" s="132"/>
      <c r="M296" s="132"/>
    </row>
    <row r="297" spans="2:13" s="26" customFormat="1" ht="12.75">
      <c r="B297" s="132"/>
      <c r="C297" s="132"/>
      <c r="F297" s="132"/>
      <c r="H297" s="132"/>
      <c r="J297" s="133"/>
      <c r="L297" s="132"/>
      <c r="M297" s="132"/>
    </row>
    <row r="298" spans="2:13" s="26" customFormat="1" ht="12.75">
      <c r="B298" s="132"/>
      <c r="C298" s="132"/>
      <c r="F298" s="132"/>
      <c r="H298" s="132"/>
      <c r="J298" s="133"/>
      <c r="L298" s="132"/>
      <c r="M298" s="132"/>
    </row>
    <row r="299" spans="2:13" s="26" customFormat="1" ht="12.75">
      <c r="B299" s="132"/>
      <c r="C299" s="132"/>
      <c r="F299" s="132"/>
      <c r="H299" s="132"/>
      <c r="J299" s="133"/>
      <c r="L299" s="132"/>
      <c r="M299" s="132"/>
    </row>
    <row r="300" spans="2:13" s="26" customFormat="1" ht="12.75">
      <c r="B300" s="132"/>
      <c r="C300" s="132"/>
      <c r="F300" s="132"/>
      <c r="H300" s="132"/>
      <c r="J300" s="133"/>
      <c r="L300" s="132"/>
      <c r="M300" s="132"/>
    </row>
    <row r="301" spans="2:13" s="26" customFormat="1" ht="12.75">
      <c r="B301" s="132"/>
      <c r="C301" s="132"/>
      <c r="F301" s="132"/>
      <c r="H301" s="132"/>
      <c r="J301" s="133"/>
      <c r="L301" s="132"/>
      <c r="M301" s="132"/>
    </row>
    <row r="302" spans="2:13" s="26" customFormat="1" ht="12.75">
      <c r="B302" s="132"/>
      <c r="C302" s="132"/>
      <c r="F302" s="132"/>
      <c r="H302" s="132"/>
      <c r="J302" s="133"/>
      <c r="L302" s="132"/>
      <c r="M302" s="132"/>
    </row>
    <row r="303" spans="2:13" s="26" customFormat="1" ht="12.75">
      <c r="B303" s="132"/>
      <c r="C303" s="132"/>
      <c r="F303" s="132"/>
      <c r="H303" s="132"/>
      <c r="J303" s="133"/>
      <c r="L303" s="132"/>
      <c r="M303" s="132"/>
    </row>
    <row r="304" spans="2:13" s="26" customFormat="1" ht="12.75">
      <c r="B304" s="132"/>
      <c r="C304" s="132"/>
      <c r="F304" s="132"/>
      <c r="H304" s="132"/>
      <c r="J304" s="133"/>
      <c r="L304" s="132"/>
      <c r="M304" s="132"/>
    </row>
    <row r="305" spans="2:13" s="26" customFormat="1" ht="12.75">
      <c r="B305" s="132"/>
      <c r="C305" s="132"/>
      <c r="F305" s="132"/>
      <c r="H305" s="132"/>
      <c r="J305" s="133"/>
      <c r="L305" s="132"/>
      <c r="M305" s="132"/>
    </row>
    <row r="306" spans="2:13" s="26" customFormat="1" ht="12.75">
      <c r="B306" s="132"/>
      <c r="C306" s="132"/>
      <c r="F306" s="132"/>
      <c r="H306" s="132"/>
      <c r="J306" s="133"/>
      <c r="L306" s="132"/>
      <c r="M306" s="132"/>
    </row>
    <row r="307" spans="2:13" s="26" customFormat="1" ht="12.75">
      <c r="B307" s="132"/>
      <c r="C307" s="132"/>
      <c r="F307" s="132"/>
      <c r="H307" s="132"/>
      <c r="J307" s="133"/>
      <c r="L307" s="132"/>
      <c r="M307" s="132"/>
    </row>
    <row r="308" spans="2:13" s="26" customFormat="1" ht="12.75">
      <c r="B308" s="132"/>
      <c r="C308" s="132"/>
      <c r="F308" s="132"/>
      <c r="H308" s="132"/>
      <c r="J308" s="133"/>
      <c r="L308" s="132"/>
      <c r="M308" s="132"/>
    </row>
    <row r="309" spans="2:13" s="26" customFormat="1" ht="12.75">
      <c r="B309" s="132"/>
      <c r="C309" s="132"/>
      <c r="F309" s="132"/>
      <c r="H309" s="132"/>
      <c r="J309" s="133"/>
      <c r="L309" s="132"/>
      <c r="M309" s="132"/>
    </row>
    <row r="310" spans="2:13" s="26" customFormat="1" ht="12.75">
      <c r="B310" s="132"/>
      <c r="C310" s="132"/>
      <c r="F310" s="132"/>
      <c r="H310" s="132"/>
      <c r="J310" s="133"/>
      <c r="L310" s="132"/>
      <c r="M310" s="132"/>
    </row>
    <row r="311" spans="2:13" s="26" customFormat="1" ht="12.75">
      <c r="B311" s="132"/>
      <c r="C311" s="132"/>
      <c r="F311" s="132"/>
      <c r="H311" s="132"/>
      <c r="J311" s="133"/>
      <c r="L311" s="132"/>
      <c r="M311" s="132"/>
    </row>
    <row r="312" spans="2:13" s="26" customFormat="1" ht="12.75">
      <c r="B312" s="132"/>
      <c r="C312" s="132"/>
      <c r="F312" s="132"/>
      <c r="H312" s="132"/>
      <c r="J312" s="133"/>
      <c r="L312" s="132"/>
      <c r="M312" s="132"/>
    </row>
    <row r="313" spans="2:13" s="26" customFormat="1" ht="12.75">
      <c r="B313" s="132"/>
      <c r="C313" s="132"/>
      <c r="F313" s="132"/>
      <c r="H313" s="132"/>
      <c r="J313" s="133"/>
      <c r="L313" s="132"/>
      <c r="M313" s="132"/>
    </row>
    <row r="314" spans="2:13" s="26" customFormat="1" ht="12.75">
      <c r="B314" s="132"/>
      <c r="C314" s="132"/>
      <c r="F314" s="132"/>
      <c r="H314" s="132"/>
      <c r="J314" s="133"/>
      <c r="L314" s="132"/>
      <c r="M314" s="132"/>
    </row>
    <row r="315" spans="2:13" s="26" customFormat="1" ht="12.75">
      <c r="B315" s="132"/>
      <c r="C315" s="132"/>
      <c r="F315" s="132"/>
      <c r="H315" s="132"/>
      <c r="J315" s="133"/>
      <c r="L315" s="132"/>
      <c r="M315" s="132"/>
    </row>
    <row r="316" spans="2:13" s="26" customFormat="1" ht="12.75">
      <c r="B316" s="132"/>
      <c r="C316" s="132"/>
      <c r="F316" s="132"/>
      <c r="H316" s="132"/>
      <c r="J316" s="133"/>
      <c r="L316" s="132"/>
      <c r="M316" s="132"/>
    </row>
    <row r="317" spans="2:13" s="26" customFormat="1" ht="12.75">
      <c r="B317" s="132"/>
      <c r="C317" s="132"/>
      <c r="F317" s="132"/>
      <c r="H317" s="132"/>
      <c r="J317" s="133"/>
      <c r="L317" s="132"/>
      <c r="M317" s="132"/>
    </row>
    <row r="318" spans="2:13" s="26" customFormat="1" ht="12.75">
      <c r="B318" s="132"/>
      <c r="C318" s="132"/>
      <c r="F318" s="132"/>
      <c r="H318" s="132"/>
      <c r="J318" s="133"/>
      <c r="L318" s="132"/>
      <c r="M318" s="132"/>
    </row>
    <row r="319" spans="2:13" s="26" customFormat="1" ht="12.75">
      <c r="B319" s="132"/>
      <c r="C319" s="132"/>
      <c r="F319" s="132"/>
      <c r="H319" s="132"/>
      <c r="J319" s="133"/>
      <c r="L319" s="132"/>
      <c r="M319" s="132"/>
    </row>
    <row r="320" spans="2:13" s="26" customFormat="1" ht="12.75">
      <c r="B320" s="132"/>
      <c r="C320" s="132"/>
      <c r="F320" s="132"/>
      <c r="H320" s="132"/>
      <c r="J320" s="133"/>
      <c r="L320" s="132"/>
      <c r="M320" s="132"/>
    </row>
    <row r="321" spans="2:13" s="26" customFormat="1" ht="12.75">
      <c r="B321" s="132"/>
      <c r="C321" s="132"/>
      <c r="F321" s="132"/>
      <c r="H321" s="132"/>
      <c r="J321" s="133"/>
      <c r="L321" s="132"/>
      <c r="M321" s="132"/>
    </row>
    <row r="322" spans="2:13" s="26" customFormat="1" ht="12.75">
      <c r="B322" s="132"/>
      <c r="C322" s="132"/>
      <c r="F322" s="132"/>
      <c r="H322" s="132"/>
      <c r="J322" s="133"/>
      <c r="L322" s="132"/>
      <c r="M322" s="132"/>
    </row>
    <row r="323" spans="2:13" s="26" customFormat="1" ht="12.75">
      <c r="B323" s="132"/>
      <c r="C323" s="132"/>
      <c r="F323" s="132"/>
      <c r="H323" s="132"/>
      <c r="J323" s="133"/>
      <c r="L323" s="132"/>
      <c r="M323" s="132"/>
    </row>
    <row r="324" spans="2:13" s="26" customFormat="1" ht="12.75">
      <c r="B324" s="132"/>
      <c r="C324" s="132"/>
      <c r="F324" s="132"/>
      <c r="H324" s="132"/>
      <c r="J324" s="133"/>
      <c r="L324" s="132"/>
      <c r="M324" s="132"/>
    </row>
    <row r="325" spans="2:13" s="26" customFormat="1" ht="12.75">
      <c r="B325" s="132"/>
      <c r="C325" s="132"/>
      <c r="F325" s="132"/>
      <c r="H325" s="132"/>
      <c r="J325" s="133"/>
      <c r="L325" s="132"/>
      <c r="M325" s="132"/>
    </row>
    <row r="326" spans="2:13" s="26" customFormat="1" ht="12.75">
      <c r="B326" s="132"/>
      <c r="C326" s="132"/>
      <c r="F326" s="132"/>
      <c r="H326" s="132"/>
      <c r="J326" s="133"/>
      <c r="L326" s="132"/>
      <c r="M326" s="132"/>
    </row>
    <row r="327" spans="2:13" s="26" customFormat="1" ht="12.75">
      <c r="B327" s="132"/>
      <c r="C327" s="132"/>
      <c r="F327" s="132"/>
      <c r="H327" s="132"/>
      <c r="J327" s="133"/>
      <c r="L327" s="132"/>
      <c r="M327" s="132"/>
    </row>
    <row r="328" spans="2:13" s="26" customFormat="1" ht="12.75">
      <c r="B328" s="132"/>
      <c r="C328" s="132"/>
      <c r="F328" s="132"/>
      <c r="H328" s="132"/>
      <c r="J328" s="133"/>
      <c r="L328" s="132"/>
      <c r="M328" s="132"/>
    </row>
    <row r="329" spans="2:13" s="26" customFormat="1" ht="12.75">
      <c r="B329" s="132"/>
      <c r="C329" s="132"/>
      <c r="F329" s="132"/>
      <c r="H329" s="132"/>
      <c r="J329" s="133"/>
      <c r="L329" s="132"/>
      <c r="M329" s="132"/>
    </row>
    <row r="330" spans="2:13" s="26" customFormat="1" ht="12.75">
      <c r="B330" s="132"/>
      <c r="C330" s="132"/>
      <c r="F330" s="132"/>
      <c r="H330" s="132"/>
      <c r="J330" s="133"/>
      <c r="L330" s="132"/>
      <c r="M330" s="132"/>
    </row>
    <row r="331" spans="2:13" s="26" customFormat="1" ht="12.75">
      <c r="B331" s="132"/>
      <c r="C331" s="132"/>
      <c r="F331" s="132"/>
      <c r="H331" s="132"/>
      <c r="J331" s="133"/>
      <c r="L331" s="132"/>
      <c r="M331" s="132"/>
    </row>
    <row r="332" spans="2:13" s="26" customFormat="1" ht="12.75">
      <c r="B332" s="132"/>
      <c r="C332" s="132"/>
      <c r="F332" s="132"/>
      <c r="H332" s="132"/>
      <c r="J332" s="133"/>
      <c r="L332" s="132"/>
      <c r="M332" s="132"/>
    </row>
    <row r="333" spans="2:13" s="26" customFormat="1" ht="12.75">
      <c r="B333" s="132"/>
      <c r="C333" s="132"/>
      <c r="F333" s="132"/>
      <c r="H333" s="132"/>
      <c r="J333" s="133"/>
      <c r="L333" s="132"/>
      <c r="M333" s="132"/>
    </row>
    <row r="334" spans="2:13" s="26" customFormat="1" ht="12.75">
      <c r="B334" s="132"/>
      <c r="C334" s="132"/>
      <c r="F334" s="132"/>
      <c r="H334" s="132"/>
      <c r="J334" s="133"/>
      <c r="L334" s="132"/>
      <c r="M334" s="132"/>
    </row>
    <row r="335" spans="2:13" s="26" customFormat="1" ht="12.75">
      <c r="B335" s="132"/>
      <c r="C335" s="132"/>
      <c r="F335" s="132"/>
      <c r="H335" s="132"/>
      <c r="J335" s="133"/>
      <c r="L335" s="132"/>
      <c r="M335" s="132"/>
    </row>
    <row r="336" spans="2:13" s="26" customFormat="1" ht="12.75">
      <c r="B336" s="132"/>
      <c r="C336" s="132"/>
      <c r="F336" s="132"/>
      <c r="H336" s="132"/>
      <c r="J336" s="133"/>
      <c r="L336" s="132"/>
      <c r="M336" s="132"/>
    </row>
    <row r="337" spans="2:13" s="26" customFormat="1" ht="12.75">
      <c r="B337" s="132"/>
      <c r="C337" s="132"/>
      <c r="F337" s="132"/>
      <c r="H337" s="132"/>
      <c r="J337" s="133"/>
      <c r="L337" s="132"/>
      <c r="M337" s="132"/>
    </row>
    <row r="338" spans="2:13" s="26" customFormat="1" ht="12.75">
      <c r="B338" s="132"/>
      <c r="C338" s="132"/>
      <c r="F338" s="132"/>
      <c r="H338" s="132"/>
      <c r="J338" s="133"/>
      <c r="L338" s="132"/>
      <c r="M338" s="132"/>
    </row>
    <row r="339" spans="2:13" s="26" customFormat="1" ht="12.75">
      <c r="B339" s="132"/>
      <c r="C339" s="132"/>
      <c r="F339" s="132"/>
      <c r="H339" s="132"/>
      <c r="J339" s="133"/>
      <c r="L339" s="132"/>
      <c r="M339" s="132"/>
    </row>
    <row r="340" spans="2:13" s="26" customFormat="1" ht="12.75">
      <c r="B340" s="132"/>
      <c r="C340" s="132"/>
      <c r="F340" s="132"/>
      <c r="H340" s="132"/>
      <c r="J340" s="133"/>
      <c r="L340" s="132"/>
      <c r="M340" s="132"/>
    </row>
    <row r="341" spans="2:13" s="26" customFormat="1" ht="12.75">
      <c r="B341" s="132"/>
      <c r="C341" s="132"/>
      <c r="F341" s="132"/>
      <c r="H341" s="132"/>
      <c r="J341" s="133"/>
      <c r="L341" s="132"/>
      <c r="M341" s="132"/>
    </row>
    <row r="342" spans="2:13" s="26" customFormat="1" ht="12.75">
      <c r="B342" s="132"/>
      <c r="C342" s="132"/>
      <c r="F342" s="132"/>
      <c r="H342" s="132"/>
      <c r="J342" s="133"/>
      <c r="L342" s="132"/>
      <c r="M342" s="132"/>
    </row>
    <row r="343" spans="2:13" s="26" customFormat="1" ht="12.75">
      <c r="B343" s="132"/>
      <c r="C343" s="132"/>
      <c r="F343" s="132"/>
      <c r="H343" s="132"/>
      <c r="J343" s="133"/>
      <c r="L343" s="132"/>
      <c r="M343" s="132"/>
    </row>
    <row r="344" spans="2:13" s="26" customFormat="1" ht="12.75">
      <c r="B344" s="132"/>
      <c r="C344" s="132"/>
      <c r="F344" s="132"/>
      <c r="H344" s="132"/>
      <c r="J344" s="133"/>
      <c r="L344" s="132"/>
      <c r="M344" s="132"/>
    </row>
    <row r="345" spans="2:13" s="26" customFormat="1" ht="12.75">
      <c r="B345" s="132"/>
      <c r="C345" s="132"/>
      <c r="F345" s="132"/>
      <c r="H345" s="132"/>
      <c r="J345" s="133"/>
      <c r="L345" s="132"/>
      <c r="M345" s="132"/>
    </row>
    <row r="346" spans="2:13" s="26" customFormat="1" ht="12.75">
      <c r="B346" s="132"/>
      <c r="C346" s="132"/>
      <c r="F346" s="132"/>
      <c r="H346" s="132"/>
      <c r="J346" s="133"/>
      <c r="L346" s="132"/>
      <c r="M346" s="132"/>
    </row>
    <row r="347" spans="2:13" s="26" customFormat="1" ht="12.75">
      <c r="B347" s="132"/>
      <c r="C347" s="132"/>
      <c r="F347" s="132"/>
      <c r="H347" s="132"/>
      <c r="J347" s="133"/>
      <c r="L347" s="132"/>
      <c r="M347" s="132"/>
    </row>
    <row r="348" spans="2:13" s="26" customFormat="1" ht="12.75">
      <c r="B348" s="132"/>
      <c r="C348" s="132"/>
      <c r="F348" s="132"/>
      <c r="H348" s="132"/>
      <c r="J348" s="133"/>
      <c r="L348" s="132"/>
      <c r="M348" s="132"/>
    </row>
    <row r="349" spans="2:13" s="26" customFormat="1" ht="12.75">
      <c r="B349" s="132"/>
      <c r="C349" s="132"/>
      <c r="F349" s="132"/>
      <c r="H349" s="132"/>
      <c r="J349" s="133"/>
      <c r="L349" s="132"/>
      <c r="M349" s="132"/>
    </row>
    <row r="350" spans="2:13" s="26" customFormat="1" ht="12.75">
      <c r="B350" s="132"/>
      <c r="C350" s="132"/>
      <c r="F350" s="132"/>
      <c r="H350" s="132"/>
      <c r="J350" s="133"/>
      <c r="L350" s="132"/>
      <c r="M350" s="132"/>
    </row>
    <row r="351" spans="2:13" s="26" customFormat="1" ht="12.75">
      <c r="B351" s="132"/>
      <c r="C351" s="132"/>
      <c r="F351" s="132"/>
      <c r="H351" s="132"/>
      <c r="J351" s="133"/>
      <c r="L351" s="132"/>
      <c r="M351" s="132"/>
    </row>
    <row r="352" spans="2:13" s="26" customFormat="1" ht="12.75">
      <c r="B352" s="132"/>
      <c r="C352" s="132"/>
      <c r="F352" s="132"/>
      <c r="H352" s="132"/>
      <c r="J352" s="133"/>
      <c r="L352" s="132"/>
      <c r="M352" s="132"/>
    </row>
    <row r="353" spans="2:13" s="26" customFormat="1" ht="12.75">
      <c r="B353" s="132"/>
      <c r="C353" s="132"/>
      <c r="F353" s="132"/>
      <c r="H353" s="132"/>
      <c r="J353" s="133"/>
      <c r="L353" s="132"/>
      <c r="M353" s="132"/>
    </row>
    <row r="354" spans="2:13" s="26" customFormat="1" ht="12.75">
      <c r="B354" s="132"/>
      <c r="C354" s="132"/>
      <c r="F354" s="132"/>
      <c r="H354" s="132"/>
      <c r="J354" s="133"/>
      <c r="L354" s="132"/>
      <c r="M354" s="132"/>
    </row>
    <row r="355" spans="2:13" s="26" customFormat="1" ht="12.75">
      <c r="B355" s="132"/>
      <c r="C355" s="132"/>
      <c r="F355" s="132"/>
      <c r="H355" s="132"/>
      <c r="J355" s="133"/>
      <c r="L355" s="132"/>
      <c r="M355" s="132"/>
    </row>
    <row r="356" spans="2:13" s="26" customFormat="1" ht="12.75">
      <c r="B356" s="132"/>
      <c r="C356" s="132"/>
      <c r="F356" s="132"/>
      <c r="H356" s="132"/>
      <c r="J356" s="133"/>
      <c r="L356" s="132"/>
      <c r="M356" s="132"/>
    </row>
    <row r="357" spans="2:13" s="26" customFormat="1" ht="12.75">
      <c r="B357" s="132"/>
      <c r="C357" s="132"/>
      <c r="F357" s="132"/>
      <c r="H357" s="132"/>
      <c r="J357" s="133"/>
      <c r="L357" s="132"/>
      <c r="M357" s="132"/>
    </row>
    <row r="358" spans="2:13" s="26" customFormat="1" ht="12.75">
      <c r="B358" s="132"/>
      <c r="C358" s="132"/>
      <c r="F358" s="132"/>
      <c r="H358" s="132"/>
      <c r="J358" s="133"/>
      <c r="L358" s="132"/>
      <c r="M358" s="132"/>
    </row>
    <row r="359" spans="2:13" s="26" customFormat="1" ht="12.75">
      <c r="B359" s="132"/>
      <c r="C359" s="132"/>
      <c r="F359" s="132"/>
      <c r="H359" s="132"/>
      <c r="J359" s="133"/>
      <c r="L359" s="132"/>
      <c r="M359" s="132"/>
    </row>
    <row r="360" spans="2:13" s="26" customFormat="1" ht="12.75">
      <c r="B360" s="132"/>
      <c r="C360" s="132"/>
      <c r="F360" s="132"/>
      <c r="H360" s="132"/>
      <c r="J360" s="133"/>
      <c r="L360" s="132"/>
      <c r="M360" s="132"/>
    </row>
    <row r="361" spans="2:13" s="26" customFormat="1" ht="12.75">
      <c r="B361" s="132"/>
      <c r="C361" s="132"/>
      <c r="F361" s="132"/>
      <c r="H361" s="132"/>
      <c r="J361" s="133"/>
      <c r="L361" s="132"/>
      <c r="M361" s="132"/>
    </row>
    <row r="362" spans="2:13" s="26" customFormat="1" ht="12.75">
      <c r="B362" s="132"/>
      <c r="C362" s="132"/>
      <c r="F362" s="132"/>
      <c r="H362" s="132"/>
      <c r="J362" s="133"/>
      <c r="L362" s="132"/>
      <c r="M362" s="132"/>
    </row>
    <row r="363" spans="2:13" s="26" customFormat="1" ht="12.75">
      <c r="B363" s="132"/>
      <c r="C363" s="132"/>
      <c r="F363" s="132"/>
      <c r="H363" s="132"/>
      <c r="J363" s="133"/>
      <c r="L363" s="132"/>
      <c r="M363" s="132"/>
    </row>
    <row r="364" spans="2:13" s="26" customFormat="1" ht="12.75">
      <c r="B364" s="132"/>
      <c r="C364" s="132"/>
      <c r="F364" s="132"/>
      <c r="H364" s="132"/>
      <c r="J364" s="133"/>
      <c r="L364" s="132"/>
      <c r="M364" s="132"/>
    </row>
    <row r="365" spans="2:13" s="26" customFormat="1" ht="12.75">
      <c r="B365" s="132"/>
      <c r="C365" s="132"/>
      <c r="F365" s="132"/>
      <c r="H365" s="132"/>
      <c r="J365" s="133"/>
      <c r="L365" s="132"/>
      <c r="M365" s="132"/>
    </row>
    <row r="366" spans="2:13" s="26" customFormat="1" ht="12.75">
      <c r="B366" s="132"/>
      <c r="C366" s="132"/>
      <c r="F366" s="132"/>
      <c r="H366" s="132"/>
      <c r="J366" s="133"/>
      <c r="L366" s="132"/>
      <c r="M366" s="132"/>
    </row>
    <row r="367" spans="2:13" s="26" customFormat="1" ht="12.75">
      <c r="B367" s="132"/>
      <c r="C367" s="132"/>
      <c r="F367" s="132"/>
      <c r="H367" s="132"/>
      <c r="J367" s="133"/>
      <c r="L367" s="132"/>
      <c r="M367" s="132"/>
    </row>
    <row r="368" spans="2:13" s="26" customFormat="1" ht="12.75">
      <c r="B368" s="132"/>
      <c r="C368" s="132"/>
      <c r="F368" s="132"/>
      <c r="H368" s="132"/>
      <c r="J368" s="133"/>
      <c r="L368" s="132"/>
      <c r="M368" s="132"/>
    </row>
    <row r="369" spans="2:13" s="26" customFormat="1" ht="12.75">
      <c r="B369" s="132"/>
      <c r="C369" s="132"/>
      <c r="F369" s="132"/>
      <c r="H369" s="132"/>
      <c r="J369" s="133"/>
      <c r="L369" s="132"/>
      <c r="M369" s="132"/>
    </row>
    <row r="370" spans="2:13" s="26" customFormat="1" ht="12.75">
      <c r="B370" s="132"/>
      <c r="C370" s="132"/>
      <c r="F370" s="132"/>
      <c r="H370" s="132"/>
      <c r="J370" s="133"/>
      <c r="L370" s="132"/>
      <c r="M370" s="132"/>
    </row>
    <row r="371" spans="2:13" s="26" customFormat="1" ht="12.75">
      <c r="B371" s="132"/>
      <c r="C371" s="132"/>
      <c r="F371" s="132"/>
      <c r="H371" s="132"/>
      <c r="J371" s="133"/>
      <c r="L371" s="132"/>
      <c r="M371" s="132"/>
    </row>
    <row r="372" spans="2:13" s="26" customFormat="1" ht="12.75">
      <c r="B372" s="132"/>
      <c r="C372" s="132"/>
      <c r="F372" s="132"/>
      <c r="H372" s="132"/>
      <c r="J372" s="133"/>
      <c r="L372" s="132"/>
      <c r="M372" s="132"/>
    </row>
    <row r="373" spans="2:13" s="26" customFormat="1" ht="12.75">
      <c r="B373" s="132"/>
      <c r="C373" s="132"/>
      <c r="F373" s="132"/>
      <c r="H373" s="132"/>
      <c r="J373" s="133"/>
      <c r="L373" s="132"/>
      <c r="M373" s="132"/>
    </row>
    <row r="374" spans="2:13" s="26" customFormat="1" ht="12.75">
      <c r="B374" s="132"/>
      <c r="C374" s="132"/>
      <c r="F374" s="132"/>
      <c r="H374" s="132"/>
      <c r="J374" s="133"/>
      <c r="L374" s="132"/>
      <c r="M374" s="132"/>
    </row>
    <row r="375" spans="2:13" s="26" customFormat="1" ht="12.75">
      <c r="B375" s="132"/>
      <c r="C375" s="132"/>
      <c r="F375" s="132"/>
      <c r="H375" s="132"/>
      <c r="J375" s="133"/>
      <c r="L375" s="132"/>
      <c r="M375" s="132"/>
    </row>
    <row r="376" spans="2:13" s="26" customFormat="1" ht="12.75">
      <c r="B376" s="132"/>
      <c r="C376" s="132"/>
      <c r="F376" s="132"/>
      <c r="H376" s="132"/>
      <c r="J376" s="133"/>
      <c r="L376" s="132"/>
      <c r="M376" s="132"/>
    </row>
    <row r="377" spans="2:13" s="26" customFormat="1" ht="12.75">
      <c r="B377" s="132"/>
      <c r="C377" s="132"/>
      <c r="F377" s="132"/>
      <c r="H377" s="132"/>
      <c r="J377" s="133"/>
      <c r="L377" s="132"/>
      <c r="M377" s="132"/>
    </row>
    <row r="378" spans="2:13" s="26" customFormat="1" ht="12.75">
      <c r="B378" s="132"/>
      <c r="C378" s="132"/>
      <c r="F378" s="132"/>
      <c r="H378" s="132"/>
      <c r="J378" s="133"/>
      <c r="L378" s="132"/>
      <c r="M378" s="132"/>
    </row>
    <row r="379" spans="2:13" s="26" customFormat="1" ht="12.75">
      <c r="B379" s="132"/>
      <c r="C379" s="132"/>
      <c r="F379" s="132"/>
      <c r="H379" s="132"/>
      <c r="J379" s="133"/>
      <c r="L379" s="132"/>
      <c r="M379" s="132"/>
    </row>
    <row r="380" spans="2:13" s="26" customFormat="1" ht="12.75">
      <c r="B380" s="132"/>
      <c r="C380" s="132"/>
      <c r="F380" s="132"/>
      <c r="H380" s="132"/>
      <c r="J380" s="133"/>
      <c r="L380" s="132"/>
      <c r="M380" s="132"/>
    </row>
    <row r="381" spans="2:13" s="26" customFormat="1" ht="12.75">
      <c r="B381" s="132"/>
      <c r="C381" s="132"/>
      <c r="F381" s="132"/>
      <c r="H381" s="132"/>
      <c r="J381" s="133"/>
      <c r="L381" s="132"/>
      <c r="M381" s="132"/>
    </row>
    <row r="382" spans="2:13" s="26" customFormat="1" ht="12.75">
      <c r="B382" s="132"/>
      <c r="C382" s="132"/>
      <c r="F382" s="132"/>
      <c r="H382" s="132"/>
      <c r="J382" s="133"/>
      <c r="L382" s="132"/>
      <c r="M382" s="132"/>
    </row>
    <row r="383" spans="2:13" s="26" customFormat="1" ht="12.75">
      <c r="B383" s="132"/>
      <c r="C383" s="132"/>
      <c r="F383" s="132"/>
      <c r="H383" s="132"/>
      <c r="J383" s="133"/>
      <c r="L383" s="132"/>
      <c r="M383" s="132"/>
    </row>
    <row r="384" spans="2:13" s="26" customFormat="1" ht="12.75">
      <c r="B384" s="132"/>
      <c r="C384" s="132"/>
      <c r="F384" s="132"/>
      <c r="H384" s="132"/>
      <c r="J384" s="133"/>
      <c r="L384" s="132"/>
      <c r="M384" s="132"/>
    </row>
    <row r="385" spans="2:13" s="26" customFormat="1" ht="12.75">
      <c r="B385" s="132"/>
      <c r="C385" s="132"/>
      <c r="F385" s="132"/>
      <c r="H385" s="132"/>
      <c r="J385" s="133"/>
      <c r="L385" s="132"/>
      <c r="M385" s="132"/>
    </row>
    <row r="386" spans="2:13" s="26" customFormat="1" ht="12.75">
      <c r="B386" s="132"/>
      <c r="C386" s="132"/>
      <c r="F386" s="132"/>
      <c r="H386" s="132"/>
      <c r="J386" s="133"/>
      <c r="L386" s="132"/>
      <c r="M386" s="132"/>
    </row>
    <row r="387" spans="2:13" s="26" customFormat="1" ht="12.75">
      <c r="B387" s="132"/>
      <c r="C387" s="132"/>
      <c r="F387" s="132"/>
      <c r="H387" s="132"/>
      <c r="J387" s="133"/>
      <c r="L387" s="132"/>
      <c r="M387" s="132"/>
    </row>
    <row r="388" spans="2:13" s="26" customFormat="1" ht="12.75">
      <c r="B388" s="132"/>
      <c r="C388" s="132"/>
      <c r="F388" s="132"/>
      <c r="H388" s="132"/>
      <c r="J388" s="133"/>
      <c r="L388" s="132"/>
      <c r="M388" s="132"/>
    </row>
    <row r="389" spans="2:13" s="26" customFormat="1" ht="12.75">
      <c r="B389" s="132"/>
      <c r="C389" s="132"/>
      <c r="F389" s="132"/>
      <c r="H389" s="132"/>
      <c r="J389" s="133"/>
      <c r="L389" s="132"/>
      <c r="M389" s="132"/>
    </row>
    <row r="390" spans="2:13" s="26" customFormat="1" ht="12.75">
      <c r="B390" s="132"/>
      <c r="C390" s="132"/>
      <c r="F390" s="132"/>
      <c r="H390" s="132"/>
      <c r="J390" s="133"/>
      <c r="L390" s="132"/>
      <c r="M390" s="132"/>
    </row>
    <row r="391" spans="2:13" s="26" customFormat="1" ht="12.75">
      <c r="B391" s="132"/>
      <c r="C391" s="132"/>
      <c r="F391" s="132"/>
      <c r="H391" s="132"/>
      <c r="J391" s="133"/>
      <c r="L391" s="132"/>
      <c r="M391" s="132"/>
    </row>
    <row r="392" spans="2:13" s="26" customFormat="1" ht="12.75">
      <c r="B392" s="132"/>
      <c r="C392" s="132"/>
      <c r="F392" s="132"/>
      <c r="H392" s="132"/>
      <c r="J392" s="133"/>
      <c r="L392" s="132"/>
      <c r="M392" s="132"/>
    </row>
    <row r="393" spans="2:13" s="26" customFormat="1" ht="12.75">
      <c r="B393" s="132"/>
      <c r="C393" s="132"/>
      <c r="F393" s="132"/>
      <c r="H393" s="132"/>
      <c r="J393" s="133"/>
      <c r="L393" s="132"/>
      <c r="M393" s="132"/>
    </row>
    <row r="394" spans="2:13" s="26" customFormat="1" ht="12.75">
      <c r="B394" s="132"/>
      <c r="C394" s="132"/>
      <c r="F394" s="132"/>
      <c r="H394" s="132"/>
      <c r="J394" s="133"/>
      <c r="L394" s="132"/>
      <c r="M394" s="132"/>
    </row>
    <row r="395" spans="2:13" s="26" customFormat="1" ht="12.75">
      <c r="B395" s="132"/>
      <c r="C395" s="132"/>
      <c r="F395" s="132"/>
      <c r="H395" s="132"/>
      <c r="J395" s="133"/>
      <c r="L395" s="132"/>
      <c r="M395" s="132"/>
    </row>
    <row r="396" spans="2:13" s="26" customFormat="1" ht="12.75">
      <c r="B396" s="132"/>
      <c r="C396" s="132"/>
      <c r="F396" s="132"/>
      <c r="H396" s="132"/>
      <c r="J396" s="133"/>
      <c r="L396" s="132"/>
      <c r="M396" s="132"/>
    </row>
    <row r="397" spans="2:13" s="26" customFormat="1" ht="12.75">
      <c r="B397" s="132"/>
      <c r="C397" s="132"/>
      <c r="F397" s="132"/>
      <c r="H397" s="132"/>
      <c r="J397" s="133"/>
      <c r="L397" s="132"/>
      <c r="M397" s="132"/>
    </row>
    <row r="398" spans="2:13" s="26" customFormat="1" ht="12.75">
      <c r="B398" s="132"/>
      <c r="C398" s="132"/>
      <c r="F398" s="132"/>
      <c r="H398" s="132"/>
      <c r="J398" s="133"/>
      <c r="L398" s="132"/>
      <c r="M398" s="132"/>
    </row>
    <row r="399" spans="2:13" s="26" customFormat="1" ht="12.75">
      <c r="B399" s="132"/>
      <c r="C399" s="132"/>
      <c r="F399" s="132"/>
      <c r="H399" s="132"/>
      <c r="J399" s="133"/>
      <c r="L399" s="132"/>
      <c r="M399" s="132"/>
    </row>
    <row r="400" spans="2:13" s="26" customFormat="1" ht="12.75">
      <c r="B400" s="132"/>
      <c r="C400" s="132"/>
      <c r="F400" s="132"/>
      <c r="H400" s="132"/>
      <c r="J400" s="133"/>
      <c r="L400" s="132"/>
      <c r="M400" s="132"/>
    </row>
    <row r="401" spans="2:13" s="26" customFormat="1" ht="12.75">
      <c r="B401" s="132"/>
      <c r="C401" s="132"/>
      <c r="F401" s="132"/>
      <c r="H401" s="132"/>
      <c r="J401" s="133"/>
      <c r="L401" s="132"/>
      <c r="M401" s="132"/>
    </row>
    <row r="402" spans="2:13" s="26" customFormat="1" ht="12.75">
      <c r="B402" s="132"/>
      <c r="C402" s="132"/>
      <c r="F402" s="132"/>
      <c r="H402" s="132"/>
      <c r="J402" s="133"/>
      <c r="L402" s="132"/>
      <c r="M402" s="132"/>
    </row>
    <row r="403" spans="2:13" s="26" customFormat="1" ht="12.75">
      <c r="B403" s="132"/>
      <c r="C403" s="132"/>
      <c r="F403" s="132"/>
      <c r="H403" s="132"/>
      <c r="J403" s="133"/>
      <c r="L403" s="132"/>
      <c r="M403" s="132"/>
    </row>
    <row r="404" spans="2:13" s="26" customFormat="1" ht="12.75">
      <c r="B404" s="132"/>
      <c r="C404" s="132"/>
      <c r="F404" s="132"/>
      <c r="H404" s="132"/>
      <c r="J404" s="133"/>
      <c r="L404" s="132"/>
      <c r="M404" s="132"/>
    </row>
    <row r="405" spans="2:13" s="26" customFormat="1" ht="12.75">
      <c r="B405" s="132"/>
      <c r="C405" s="132"/>
      <c r="F405" s="132"/>
      <c r="H405" s="132"/>
      <c r="J405" s="133"/>
      <c r="L405" s="132"/>
      <c r="M405" s="132"/>
    </row>
    <row r="406" spans="2:13" s="26" customFormat="1" ht="12.75">
      <c r="B406" s="132"/>
      <c r="C406" s="132"/>
      <c r="F406" s="132"/>
      <c r="H406" s="132"/>
      <c r="J406" s="133"/>
      <c r="L406" s="132"/>
      <c r="M406" s="132"/>
    </row>
    <row r="407" spans="2:13" s="26" customFormat="1" ht="12.75">
      <c r="B407" s="132"/>
      <c r="C407" s="132"/>
      <c r="F407" s="132"/>
      <c r="H407" s="132"/>
      <c r="J407" s="133"/>
      <c r="L407" s="132"/>
      <c r="M407" s="132"/>
    </row>
    <row r="408" spans="2:13" s="26" customFormat="1" ht="12.75">
      <c r="B408" s="132"/>
      <c r="C408" s="132"/>
      <c r="F408" s="132"/>
      <c r="H408" s="132"/>
      <c r="J408" s="133"/>
      <c r="L408" s="132"/>
      <c r="M408" s="132"/>
    </row>
    <row r="409" spans="2:13" s="26" customFormat="1" ht="12.75">
      <c r="B409" s="132"/>
      <c r="C409" s="132"/>
      <c r="F409" s="132"/>
      <c r="H409" s="132"/>
      <c r="J409" s="133"/>
      <c r="L409" s="132"/>
      <c r="M409" s="132"/>
    </row>
    <row r="410" spans="2:13" s="26" customFormat="1" ht="12.75">
      <c r="B410" s="132"/>
      <c r="C410" s="132"/>
      <c r="F410" s="132"/>
      <c r="H410" s="132"/>
      <c r="J410" s="133"/>
      <c r="L410" s="132"/>
      <c r="M410" s="132"/>
    </row>
    <row r="411" spans="2:13" s="26" customFormat="1" ht="12.75">
      <c r="B411" s="132"/>
      <c r="C411" s="132"/>
      <c r="F411" s="132"/>
      <c r="H411" s="132"/>
      <c r="J411" s="133"/>
      <c r="L411" s="132"/>
      <c r="M411" s="132"/>
    </row>
    <row r="412" spans="2:13" s="26" customFormat="1" ht="12.75">
      <c r="B412" s="132"/>
      <c r="C412" s="132"/>
      <c r="F412" s="132"/>
      <c r="H412" s="132"/>
      <c r="J412" s="133"/>
      <c r="L412" s="132"/>
      <c r="M412" s="132"/>
    </row>
    <row r="413" spans="2:13" s="26" customFormat="1" ht="12.75">
      <c r="B413" s="132"/>
      <c r="C413" s="132"/>
      <c r="F413" s="132"/>
      <c r="H413" s="132"/>
      <c r="J413" s="133"/>
      <c r="L413" s="132"/>
      <c r="M413" s="132"/>
    </row>
    <row r="414" spans="2:13" s="26" customFormat="1" ht="12.75">
      <c r="B414" s="132"/>
      <c r="C414" s="132"/>
      <c r="F414" s="132"/>
      <c r="H414" s="132"/>
      <c r="J414" s="133"/>
      <c r="L414" s="132"/>
      <c r="M414" s="132"/>
    </row>
    <row r="415" spans="2:13" s="26" customFormat="1" ht="12.75">
      <c r="B415" s="132"/>
      <c r="C415" s="132"/>
      <c r="F415" s="132"/>
      <c r="H415" s="132"/>
      <c r="J415" s="133"/>
      <c r="L415" s="132"/>
      <c r="M415" s="132"/>
    </row>
    <row r="416" spans="2:13" s="26" customFormat="1" ht="12.75">
      <c r="B416" s="132"/>
      <c r="C416" s="132"/>
      <c r="F416" s="132"/>
      <c r="H416" s="132"/>
      <c r="J416" s="133"/>
      <c r="L416" s="132"/>
      <c r="M416" s="132"/>
    </row>
    <row r="417" spans="2:13" s="26" customFormat="1" ht="12.75">
      <c r="B417" s="132"/>
      <c r="C417" s="132"/>
      <c r="F417" s="132"/>
      <c r="H417" s="132"/>
      <c r="J417" s="133"/>
      <c r="L417" s="132"/>
      <c r="M417" s="132"/>
    </row>
    <row r="418" spans="2:13" s="26" customFormat="1" ht="12.75">
      <c r="B418" s="132"/>
      <c r="C418" s="132"/>
      <c r="F418" s="132"/>
      <c r="H418" s="132"/>
      <c r="J418" s="133"/>
      <c r="L418" s="132"/>
      <c r="M418" s="132"/>
    </row>
    <row r="419" spans="2:13" s="26" customFormat="1" ht="12.75">
      <c r="B419" s="132"/>
      <c r="C419" s="132"/>
      <c r="F419" s="132"/>
      <c r="H419" s="132"/>
      <c r="J419" s="133"/>
      <c r="L419" s="132"/>
      <c r="M419" s="132"/>
    </row>
    <row r="420" spans="2:13" s="26" customFormat="1" ht="12.75">
      <c r="B420" s="132"/>
      <c r="C420" s="132"/>
      <c r="F420" s="132"/>
      <c r="H420" s="132"/>
      <c r="J420" s="133"/>
      <c r="L420" s="132"/>
      <c r="M420" s="132"/>
    </row>
    <row r="421" spans="2:13" s="26" customFormat="1" ht="12.75">
      <c r="B421" s="132"/>
      <c r="C421" s="132"/>
      <c r="F421" s="132"/>
      <c r="H421" s="132"/>
      <c r="J421" s="133"/>
      <c r="L421" s="132"/>
      <c r="M421" s="132"/>
    </row>
    <row r="422" spans="2:13" s="26" customFormat="1" ht="12.75">
      <c r="B422" s="132"/>
      <c r="C422" s="132"/>
      <c r="F422" s="132"/>
      <c r="H422" s="132"/>
      <c r="J422" s="133"/>
      <c r="L422" s="132"/>
      <c r="M422" s="132"/>
    </row>
    <row r="423" spans="2:13" s="26" customFormat="1" ht="12.75">
      <c r="B423" s="132"/>
      <c r="C423" s="132"/>
      <c r="F423" s="132"/>
      <c r="H423" s="132"/>
      <c r="J423" s="133"/>
      <c r="L423" s="132"/>
      <c r="M423" s="132"/>
    </row>
    <row r="424" spans="2:13" s="26" customFormat="1" ht="12.75">
      <c r="B424" s="132"/>
      <c r="C424" s="132"/>
      <c r="F424" s="132"/>
      <c r="H424" s="132"/>
      <c r="J424" s="133"/>
      <c r="L424" s="132"/>
      <c r="M424" s="132"/>
    </row>
    <row r="425" spans="2:13" s="26" customFormat="1" ht="12.75">
      <c r="B425" s="132"/>
      <c r="C425" s="132"/>
      <c r="F425" s="132"/>
      <c r="H425" s="132"/>
      <c r="J425" s="133"/>
      <c r="L425" s="132"/>
      <c r="M425" s="132"/>
    </row>
    <row r="426" spans="2:13" s="26" customFormat="1" ht="12.75">
      <c r="B426" s="132"/>
      <c r="C426" s="132"/>
      <c r="F426" s="132"/>
      <c r="H426" s="132"/>
      <c r="J426" s="133"/>
      <c r="L426" s="132"/>
      <c r="M426" s="132"/>
    </row>
    <row r="427" spans="2:13" s="26" customFormat="1" ht="12.75">
      <c r="B427" s="132"/>
      <c r="C427" s="132"/>
      <c r="F427" s="132"/>
      <c r="H427" s="132"/>
      <c r="J427" s="133"/>
      <c r="L427" s="132"/>
      <c r="M427" s="132"/>
    </row>
    <row r="428" spans="2:13" s="26" customFormat="1" ht="12.75">
      <c r="B428" s="132"/>
      <c r="C428" s="132"/>
      <c r="F428" s="132"/>
      <c r="H428" s="132"/>
      <c r="J428" s="133"/>
      <c r="L428" s="132"/>
      <c r="M428" s="132"/>
    </row>
    <row r="429" spans="2:13" s="26" customFormat="1" ht="12.75">
      <c r="B429" s="132"/>
      <c r="C429" s="132"/>
      <c r="F429" s="132"/>
      <c r="H429" s="132"/>
      <c r="J429" s="133"/>
      <c r="L429" s="132"/>
      <c r="M429" s="132"/>
    </row>
    <row r="430" spans="2:13" s="26" customFormat="1" ht="12.75">
      <c r="B430" s="132"/>
      <c r="C430" s="132"/>
      <c r="F430" s="132"/>
      <c r="H430" s="132"/>
      <c r="J430" s="133"/>
      <c r="L430" s="132"/>
      <c r="M430" s="132"/>
    </row>
    <row r="431" spans="2:13" s="26" customFormat="1" ht="12.75">
      <c r="B431" s="132"/>
      <c r="C431" s="132"/>
      <c r="F431" s="132"/>
      <c r="H431" s="132"/>
      <c r="J431" s="133"/>
      <c r="L431" s="132"/>
      <c r="M431" s="132"/>
    </row>
    <row r="432" spans="2:13" s="26" customFormat="1" ht="12.75">
      <c r="B432" s="132"/>
      <c r="C432" s="132"/>
      <c r="F432" s="132"/>
      <c r="H432" s="132"/>
      <c r="J432" s="133"/>
      <c r="L432" s="132"/>
      <c r="M432" s="132"/>
    </row>
    <row r="433" spans="2:13" s="26" customFormat="1" ht="12.75">
      <c r="B433" s="132"/>
      <c r="C433" s="132"/>
      <c r="F433" s="132"/>
      <c r="H433" s="132"/>
      <c r="J433" s="133"/>
      <c r="L433" s="132"/>
      <c r="M433" s="132"/>
    </row>
    <row r="434" spans="2:13" s="26" customFormat="1" ht="12.75">
      <c r="B434" s="132"/>
      <c r="C434" s="132"/>
      <c r="F434" s="132"/>
      <c r="H434" s="132"/>
      <c r="J434" s="133"/>
      <c r="L434" s="132"/>
      <c r="M434" s="132"/>
    </row>
    <row r="435" spans="2:13" s="26" customFormat="1" ht="12.75">
      <c r="B435" s="132"/>
      <c r="C435" s="132"/>
      <c r="F435" s="132"/>
      <c r="H435" s="132"/>
      <c r="J435" s="133"/>
      <c r="L435" s="132"/>
      <c r="M435" s="132"/>
    </row>
    <row r="436" spans="2:13" s="26" customFormat="1" ht="12.75">
      <c r="B436" s="132"/>
      <c r="C436" s="132"/>
      <c r="F436" s="132"/>
      <c r="H436" s="132"/>
      <c r="J436" s="133"/>
      <c r="L436" s="132"/>
      <c r="M436" s="132"/>
    </row>
    <row r="437" spans="2:13" s="26" customFormat="1" ht="12.75">
      <c r="B437" s="132"/>
      <c r="C437" s="132"/>
      <c r="F437" s="132"/>
      <c r="H437" s="132"/>
      <c r="J437" s="133"/>
      <c r="L437" s="132"/>
      <c r="M437" s="132"/>
    </row>
    <row r="438" spans="2:13" s="26" customFormat="1" ht="12.75">
      <c r="B438" s="132"/>
      <c r="C438" s="132"/>
      <c r="F438" s="132"/>
      <c r="H438" s="132"/>
      <c r="J438" s="133"/>
      <c r="L438" s="132"/>
      <c r="M438" s="132"/>
    </row>
    <row r="439" spans="2:13" s="26" customFormat="1" ht="12.75">
      <c r="B439" s="132"/>
      <c r="C439" s="132"/>
      <c r="F439" s="132"/>
      <c r="H439" s="132"/>
      <c r="J439" s="133"/>
      <c r="L439" s="132"/>
      <c r="M439" s="132"/>
    </row>
    <row r="440" spans="2:13" s="26" customFormat="1" ht="12.75">
      <c r="B440" s="132"/>
      <c r="C440" s="132"/>
      <c r="F440" s="132"/>
      <c r="H440" s="132"/>
      <c r="J440" s="133"/>
      <c r="L440" s="132"/>
      <c r="M440" s="132"/>
    </row>
    <row r="441" spans="2:13" s="26" customFormat="1" ht="12.75">
      <c r="B441" s="132"/>
      <c r="C441" s="132"/>
      <c r="F441" s="132"/>
      <c r="H441" s="132"/>
      <c r="J441" s="133"/>
      <c r="L441" s="132"/>
      <c r="M441" s="132"/>
    </row>
    <row r="442" spans="2:13" s="26" customFormat="1" ht="12.75">
      <c r="B442" s="132"/>
      <c r="C442" s="132"/>
      <c r="F442" s="132"/>
      <c r="H442" s="132"/>
      <c r="J442" s="133"/>
      <c r="L442" s="132"/>
      <c r="M442" s="132"/>
    </row>
    <row r="443" spans="2:13" s="26" customFormat="1" ht="12.75">
      <c r="B443" s="132"/>
      <c r="C443" s="132"/>
      <c r="F443" s="132"/>
      <c r="H443" s="132"/>
      <c r="J443" s="133"/>
      <c r="L443" s="132"/>
      <c r="M443" s="132"/>
    </row>
    <row r="444" spans="2:13" s="26" customFormat="1" ht="12.75">
      <c r="B444" s="132"/>
      <c r="C444" s="132"/>
      <c r="F444" s="132"/>
      <c r="H444" s="132"/>
      <c r="J444" s="133"/>
      <c r="L444" s="132"/>
      <c r="M444" s="132"/>
    </row>
    <row r="445" spans="2:13" s="26" customFormat="1" ht="12.75">
      <c r="B445" s="132"/>
      <c r="C445" s="132"/>
      <c r="F445" s="132"/>
      <c r="H445" s="132"/>
      <c r="J445" s="133"/>
      <c r="L445" s="132"/>
      <c r="M445" s="132"/>
    </row>
    <row r="446" spans="2:13" s="26" customFormat="1" ht="12.75">
      <c r="B446" s="132"/>
      <c r="C446" s="132"/>
      <c r="F446" s="132"/>
      <c r="H446" s="132"/>
      <c r="J446" s="133"/>
      <c r="L446" s="132"/>
      <c r="M446" s="132"/>
    </row>
    <row r="447" spans="2:13" s="26" customFormat="1" ht="12.75">
      <c r="B447" s="132"/>
      <c r="C447" s="132"/>
      <c r="F447" s="132"/>
      <c r="H447" s="132"/>
      <c r="J447" s="133"/>
      <c r="L447" s="132"/>
      <c r="M447" s="132"/>
    </row>
    <row r="448" spans="2:13" s="26" customFormat="1" ht="12.75">
      <c r="B448" s="132"/>
      <c r="C448" s="132"/>
      <c r="F448" s="132"/>
      <c r="H448" s="132"/>
      <c r="J448" s="133"/>
      <c r="L448" s="132"/>
      <c r="M448" s="132"/>
    </row>
    <row r="449" spans="2:13" s="26" customFormat="1" ht="12.75">
      <c r="B449" s="132"/>
      <c r="C449" s="132"/>
      <c r="F449" s="132"/>
      <c r="H449" s="132"/>
      <c r="J449" s="133"/>
      <c r="L449" s="132"/>
      <c r="M449" s="132"/>
    </row>
    <row r="450" spans="2:13" s="26" customFormat="1" ht="12.75">
      <c r="B450" s="132"/>
      <c r="C450" s="132"/>
      <c r="F450" s="132"/>
      <c r="H450" s="132"/>
      <c r="J450" s="133"/>
      <c r="L450" s="132"/>
      <c r="M450" s="132"/>
    </row>
    <row r="451" spans="2:13" s="26" customFormat="1" ht="12.75">
      <c r="B451" s="132"/>
      <c r="C451" s="132"/>
      <c r="F451" s="132"/>
      <c r="H451" s="132"/>
      <c r="J451" s="133"/>
      <c r="L451" s="132"/>
      <c r="M451" s="132"/>
    </row>
    <row r="452" spans="2:13" s="26" customFormat="1" ht="12.75">
      <c r="B452" s="132"/>
      <c r="C452" s="132"/>
      <c r="F452" s="132"/>
      <c r="H452" s="132"/>
      <c r="J452" s="133"/>
      <c r="L452" s="132"/>
      <c r="M452" s="132"/>
    </row>
    <row r="453" spans="2:13" s="26" customFormat="1" ht="12.75">
      <c r="B453" s="132"/>
      <c r="C453" s="132"/>
      <c r="F453" s="132"/>
      <c r="H453" s="132"/>
      <c r="J453" s="133"/>
      <c r="L453" s="132"/>
      <c r="M453" s="132"/>
    </row>
    <row r="454" spans="2:13" s="26" customFormat="1" ht="12.75">
      <c r="B454" s="132"/>
      <c r="C454" s="132"/>
      <c r="F454" s="132"/>
      <c r="H454" s="132"/>
      <c r="J454" s="133"/>
      <c r="L454" s="132"/>
      <c r="M454" s="132"/>
    </row>
    <row r="455" spans="2:13" s="26" customFormat="1" ht="12.75">
      <c r="B455" s="132"/>
      <c r="C455" s="132"/>
      <c r="F455" s="132"/>
      <c r="H455" s="132"/>
      <c r="J455" s="133"/>
      <c r="L455" s="132"/>
      <c r="M455" s="132"/>
    </row>
    <row r="456" spans="2:13" s="26" customFormat="1" ht="12.75">
      <c r="B456" s="132"/>
      <c r="C456" s="132"/>
      <c r="F456" s="132"/>
      <c r="H456" s="132"/>
      <c r="J456" s="133"/>
      <c r="L456" s="132"/>
      <c r="M456" s="132"/>
    </row>
    <row r="457" spans="2:13" s="26" customFormat="1" ht="12.75">
      <c r="B457" s="132"/>
      <c r="C457" s="132"/>
      <c r="F457" s="132"/>
      <c r="H457" s="132"/>
      <c r="J457" s="133"/>
      <c r="L457" s="132"/>
      <c r="M457" s="132"/>
    </row>
    <row r="458" spans="2:13" s="26" customFormat="1" ht="12.75">
      <c r="B458" s="132"/>
      <c r="C458" s="132"/>
      <c r="F458" s="132"/>
      <c r="H458" s="132"/>
      <c r="J458" s="133"/>
      <c r="L458" s="132"/>
      <c r="M458" s="132"/>
    </row>
    <row r="459" spans="2:13" s="26" customFormat="1" ht="12.75">
      <c r="B459" s="132"/>
      <c r="C459" s="132"/>
      <c r="F459" s="132"/>
      <c r="H459" s="132"/>
      <c r="J459" s="133"/>
      <c r="L459" s="132"/>
      <c r="M459" s="132"/>
    </row>
    <row r="460" spans="2:13" s="26" customFormat="1" ht="12.75">
      <c r="B460" s="132"/>
      <c r="C460" s="132"/>
      <c r="F460" s="132"/>
      <c r="H460" s="132"/>
      <c r="J460" s="133"/>
      <c r="L460" s="132"/>
      <c r="M460" s="132"/>
    </row>
    <row r="461" spans="2:13" s="26" customFormat="1" ht="12.75">
      <c r="B461" s="132"/>
      <c r="C461" s="132"/>
      <c r="F461" s="132"/>
      <c r="H461" s="132"/>
      <c r="J461" s="133"/>
      <c r="L461" s="132"/>
      <c r="M461" s="132"/>
    </row>
    <row r="462" spans="2:13" s="26" customFormat="1" ht="12.75">
      <c r="B462" s="132"/>
      <c r="C462" s="132"/>
      <c r="F462" s="132"/>
      <c r="H462" s="132"/>
      <c r="J462" s="133"/>
      <c r="L462" s="132"/>
      <c r="M462" s="132"/>
    </row>
    <row r="463" spans="2:13" s="26" customFormat="1" ht="12.75">
      <c r="B463" s="132"/>
      <c r="C463" s="132"/>
      <c r="F463" s="132"/>
      <c r="H463" s="132"/>
      <c r="J463" s="133"/>
      <c r="L463" s="132"/>
      <c r="M463" s="132"/>
    </row>
    <row r="464" spans="2:13" s="26" customFormat="1" ht="12.75">
      <c r="B464" s="132"/>
      <c r="C464" s="132"/>
      <c r="F464" s="132"/>
      <c r="H464" s="132"/>
      <c r="J464" s="133"/>
      <c r="L464" s="132"/>
      <c r="M464" s="132"/>
    </row>
    <row r="465" spans="2:13" s="26" customFormat="1" ht="12.75">
      <c r="B465" s="132"/>
      <c r="C465" s="132"/>
      <c r="F465" s="132"/>
      <c r="H465" s="132"/>
      <c r="J465" s="133"/>
      <c r="L465" s="132"/>
      <c r="M465" s="132"/>
    </row>
    <row r="466" spans="2:13" s="26" customFormat="1" ht="12.75">
      <c r="B466" s="132"/>
      <c r="C466" s="132"/>
      <c r="F466" s="132"/>
      <c r="H466" s="132"/>
      <c r="J466" s="133"/>
      <c r="L466" s="132"/>
      <c r="M466" s="132"/>
    </row>
    <row r="467" spans="2:13" s="26" customFormat="1" ht="12.75">
      <c r="B467" s="132"/>
      <c r="C467" s="132"/>
      <c r="F467" s="132"/>
      <c r="H467" s="132"/>
      <c r="J467" s="133"/>
      <c r="L467" s="132"/>
      <c r="M467" s="132"/>
    </row>
    <row r="468" spans="2:13" s="26" customFormat="1" ht="12.75">
      <c r="B468" s="132"/>
      <c r="C468" s="132"/>
      <c r="F468" s="132"/>
      <c r="H468" s="132"/>
      <c r="J468" s="133"/>
      <c r="L468" s="132"/>
      <c r="M468" s="132"/>
    </row>
    <row r="469" spans="2:13" s="26" customFormat="1" ht="12.75">
      <c r="B469" s="132"/>
      <c r="C469" s="132"/>
      <c r="F469" s="132"/>
      <c r="H469" s="132"/>
      <c r="J469" s="133"/>
      <c r="L469" s="132"/>
      <c r="M469" s="132"/>
    </row>
    <row r="470" spans="2:13" s="26" customFormat="1" ht="12.75">
      <c r="B470" s="132"/>
      <c r="C470" s="132"/>
      <c r="F470" s="132"/>
      <c r="H470" s="132"/>
      <c r="J470" s="133"/>
      <c r="L470" s="132"/>
      <c r="M470" s="132"/>
    </row>
    <row r="471" spans="2:13" s="26" customFormat="1" ht="12.75">
      <c r="B471" s="132"/>
      <c r="C471" s="132"/>
      <c r="F471" s="132"/>
      <c r="H471" s="132"/>
      <c r="J471" s="133"/>
      <c r="L471" s="132"/>
      <c r="M471" s="132"/>
    </row>
    <row r="472" spans="2:13" s="26" customFormat="1" ht="12.75">
      <c r="B472" s="132"/>
      <c r="C472" s="132"/>
      <c r="F472" s="132"/>
      <c r="H472" s="132"/>
      <c r="J472" s="133"/>
      <c r="L472" s="132"/>
      <c r="M472" s="132"/>
    </row>
    <row r="473" spans="2:13" s="26" customFormat="1" ht="12.75">
      <c r="B473" s="132"/>
      <c r="C473" s="132"/>
      <c r="F473" s="132"/>
      <c r="H473" s="132"/>
      <c r="J473" s="133"/>
      <c r="L473" s="132"/>
      <c r="M473" s="132"/>
    </row>
    <row r="474" spans="2:13" s="26" customFormat="1" ht="12.75">
      <c r="B474" s="132"/>
      <c r="C474" s="132"/>
      <c r="F474" s="132"/>
      <c r="H474" s="132"/>
      <c r="J474" s="133"/>
      <c r="L474" s="132"/>
      <c r="M474" s="132"/>
    </row>
    <row r="475" spans="2:13" s="26" customFormat="1" ht="12.75">
      <c r="B475" s="132"/>
      <c r="C475" s="132"/>
      <c r="F475" s="132"/>
      <c r="H475" s="132"/>
      <c r="J475" s="133"/>
      <c r="L475" s="132"/>
      <c r="M475" s="132"/>
    </row>
    <row r="476" spans="2:13" s="26" customFormat="1" ht="12.75">
      <c r="B476" s="132"/>
      <c r="C476" s="132"/>
      <c r="F476" s="132"/>
      <c r="H476" s="132"/>
      <c r="J476" s="133"/>
      <c r="L476" s="132"/>
      <c r="M476" s="132"/>
    </row>
    <row r="477" spans="2:13" s="26" customFormat="1" ht="12.75">
      <c r="B477" s="132"/>
      <c r="C477" s="132"/>
      <c r="F477" s="132"/>
      <c r="H477" s="132"/>
      <c r="J477" s="133"/>
      <c r="L477" s="132"/>
      <c r="M477" s="132"/>
    </row>
    <row r="478" spans="2:13" s="26" customFormat="1" ht="12.75">
      <c r="B478" s="132"/>
      <c r="C478" s="132"/>
      <c r="F478" s="132"/>
      <c r="H478" s="132"/>
      <c r="J478" s="133"/>
      <c r="L478" s="132"/>
      <c r="M478" s="132"/>
    </row>
    <row r="479" spans="2:13" s="26" customFormat="1" ht="12.75">
      <c r="B479" s="132"/>
      <c r="C479" s="132"/>
      <c r="F479" s="132"/>
      <c r="H479" s="132"/>
      <c r="J479" s="133"/>
      <c r="L479" s="132"/>
      <c r="M479" s="132"/>
    </row>
    <row r="480" spans="2:13" s="26" customFormat="1" ht="12.75">
      <c r="B480" s="132"/>
      <c r="C480" s="132"/>
      <c r="F480" s="132"/>
      <c r="H480" s="132"/>
      <c r="J480" s="133"/>
      <c r="L480" s="132"/>
      <c r="M480" s="132"/>
    </row>
    <row r="481" spans="2:13" s="26" customFormat="1" ht="12.75">
      <c r="B481" s="132"/>
      <c r="C481" s="132"/>
      <c r="F481" s="132"/>
      <c r="H481" s="132"/>
      <c r="J481" s="133"/>
      <c r="L481" s="132"/>
      <c r="M481" s="132"/>
    </row>
    <row r="482" spans="2:13" s="26" customFormat="1" ht="12.75">
      <c r="B482" s="132"/>
      <c r="C482" s="132"/>
      <c r="F482" s="132"/>
      <c r="H482" s="132"/>
      <c r="J482" s="133"/>
      <c r="L482" s="132"/>
      <c r="M482" s="132"/>
    </row>
    <row r="483" spans="2:13" s="26" customFormat="1" ht="12.75">
      <c r="B483" s="132"/>
      <c r="C483" s="132"/>
      <c r="F483" s="132"/>
      <c r="H483" s="132"/>
      <c r="J483" s="133"/>
      <c r="L483" s="132"/>
      <c r="M483" s="132"/>
    </row>
    <row r="484" spans="2:13" s="26" customFormat="1" ht="12.75">
      <c r="B484" s="132"/>
      <c r="C484" s="132"/>
      <c r="F484" s="132"/>
      <c r="H484" s="132"/>
      <c r="J484" s="133"/>
      <c r="L484" s="132"/>
      <c r="M484" s="132"/>
    </row>
    <row r="485" spans="2:13" s="26" customFormat="1" ht="12.75">
      <c r="B485" s="132"/>
      <c r="C485" s="132"/>
      <c r="F485" s="132"/>
      <c r="H485" s="132"/>
      <c r="J485" s="133"/>
      <c r="L485" s="132"/>
      <c r="M485" s="132"/>
    </row>
    <row r="486" spans="2:13" s="26" customFormat="1" ht="12.75">
      <c r="B486" s="132"/>
      <c r="C486" s="132"/>
      <c r="F486" s="132"/>
      <c r="H486" s="132"/>
      <c r="J486" s="133"/>
      <c r="L486" s="132"/>
      <c r="M486" s="132"/>
    </row>
    <row r="487" spans="2:13" s="26" customFormat="1" ht="12.75">
      <c r="B487" s="132"/>
      <c r="C487" s="132"/>
      <c r="F487" s="132"/>
      <c r="H487" s="132"/>
      <c r="J487" s="133"/>
      <c r="L487" s="132"/>
      <c r="M487" s="132"/>
    </row>
    <row r="488" spans="2:13" s="26" customFormat="1" ht="12.75">
      <c r="B488" s="132"/>
      <c r="C488" s="132"/>
      <c r="F488" s="132"/>
      <c r="H488" s="132"/>
      <c r="J488" s="133"/>
      <c r="L488" s="132"/>
      <c r="M488" s="132"/>
    </row>
    <row r="489" spans="2:13" s="26" customFormat="1" ht="12.75">
      <c r="B489" s="132"/>
      <c r="C489" s="132"/>
      <c r="F489" s="132"/>
      <c r="H489" s="132"/>
      <c r="J489" s="133"/>
      <c r="L489" s="132"/>
      <c r="M489" s="132"/>
    </row>
    <row r="490" spans="2:13" s="26" customFormat="1" ht="12.75">
      <c r="B490" s="132"/>
      <c r="C490" s="132"/>
      <c r="F490" s="132"/>
      <c r="H490" s="132"/>
      <c r="J490" s="133"/>
      <c r="L490" s="132"/>
      <c r="M490" s="132"/>
    </row>
    <row r="491" spans="2:13" s="26" customFormat="1" ht="12.75">
      <c r="B491" s="132"/>
      <c r="C491" s="132"/>
      <c r="F491" s="132"/>
      <c r="H491" s="132"/>
      <c r="J491" s="133"/>
      <c r="L491" s="132"/>
      <c r="M491" s="132"/>
    </row>
    <row r="492" spans="2:13" s="26" customFormat="1" ht="12.75">
      <c r="B492" s="132"/>
      <c r="C492" s="132"/>
      <c r="F492" s="132"/>
      <c r="H492" s="132"/>
      <c r="J492" s="133"/>
      <c r="L492" s="132"/>
      <c r="M492" s="132"/>
    </row>
    <row r="493" spans="2:13" s="26" customFormat="1" ht="12.75">
      <c r="B493" s="132"/>
      <c r="C493" s="132"/>
      <c r="F493" s="132"/>
      <c r="H493" s="132"/>
      <c r="J493" s="133"/>
      <c r="L493" s="132"/>
      <c r="M493" s="132"/>
    </row>
    <row r="494" spans="2:13" s="26" customFormat="1" ht="12.75">
      <c r="B494" s="132"/>
      <c r="C494" s="132"/>
      <c r="F494" s="132"/>
      <c r="H494" s="132"/>
      <c r="J494" s="133"/>
      <c r="L494" s="132"/>
      <c r="M494" s="132"/>
    </row>
    <row r="495" spans="2:13" s="26" customFormat="1" ht="12.75">
      <c r="B495" s="132"/>
      <c r="C495" s="132"/>
      <c r="F495" s="132"/>
      <c r="H495" s="132"/>
      <c r="J495" s="133"/>
      <c r="L495" s="132"/>
      <c r="M495" s="132"/>
    </row>
    <row r="496" spans="2:13" s="26" customFormat="1" ht="12.75">
      <c r="B496" s="132"/>
      <c r="C496" s="132"/>
      <c r="F496" s="132"/>
      <c r="H496" s="132"/>
      <c r="J496" s="133"/>
      <c r="L496" s="132"/>
      <c r="M496" s="132"/>
    </row>
    <row r="497" spans="2:13" s="26" customFormat="1" ht="12.75">
      <c r="B497" s="132"/>
      <c r="C497" s="132"/>
      <c r="F497" s="132"/>
      <c r="H497" s="132"/>
      <c r="J497" s="133"/>
      <c r="L497" s="132"/>
      <c r="M497" s="132"/>
    </row>
    <row r="498" spans="2:13" s="26" customFormat="1" ht="12.75">
      <c r="B498" s="132"/>
      <c r="C498" s="132"/>
      <c r="F498" s="132"/>
      <c r="H498" s="132"/>
      <c r="J498" s="133"/>
      <c r="L498" s="132"/>
      <c r="M498" s="132"/>
    </row>
    <row r="499" spans="2:13" s="26" customFormat="1" ht="12.75">
      <c r="B499" s="132"/>
      <c r="C499" s="132"/>
      <c r="F499" s="132"/>
      <c r="H499" s="132"/>
      <c r="J499" s="133"/>
      <c r="L499" s="132"/>
      <c r="M499" s="132"/>
    </row>
    <row r="500" spans="2:13" s="26" customFormat="1" ht="12.75">
      <c r="B500" s="132"/>
      <c r="C500" s="132"/>
      <c r="F500" s="132"/>
      <c r="H500" s="132"/>
      <c r="J500" s="133"/>
      <c r="L500" s="132"/>
      <c r="M500" s="132"/>
    </row>
    <row r="501" spans="2:13" s="26" customFormat="1" ht="12.75">
      <c r="B501" s="132"/>
      <c r="C501" s="132"/>
      <c r="F501" s="132"/>
      <c r="H501" s="132"/>
      <c r="J501" s="133"/>
      <c r="L501" s="132"/>
      <c r="M501" s="132"/>
    </row>
    <row r="502" spans="2:13" s="26" customFormat="1" ht="12.75">
      <c r="B502" s="132"/>
      <c r="C502" s="132"/>
      <c r="F502" s="132"/>
      <c r="H502" s="132"/>
      <c r="J502" s="133"/>
      <c r="L502" s="132"/>
      <c r="M502" s="132"/>
    </row>
    <row r="503" spans="2:13" s="26" customFormat="1" ht="12.75">
      <c r="B503" s="132"/>
      <c r="C503" s="132"/>
      <c r="F503" s="132"/>
      <c r="H503" s="132"/>
      <c r="J503" s="133"/>
      <c r="L503" s="132"/>
      <c r="M503" s="132"/>
    </row>
    <row r="504" spans="2:13" s="26" customFormat="1" ht="12.75">
      <c r="B504" s="132"/>
      <c r="C504" s="132"/>
      <c r="F504" s="132"/>
      <c r="H504" s="132"/>
      <c r="J504" s="133"/>
      <c r="L504" s="132"/>
      <c r="M504" s="132"/>
    </row>
    <row r="505" spans="2:13" s="26" customFormat="1" ht="12.75">
      <c r="B505" s="132"/>
      <c r="C505" s="132"/>
      <c r="F505" s="132"/>
      <c r="H505" s="132"/>
      <c r="J505" s="133"/>
      <c r="L505" s="132"/>
      <c r="M505" s="132"/>
    </row>
    <row r="506" spans="2:13" s="26" customFormat="1" ht="12.75">
      <c r="B506" s="132"/>
      <c r="C506" s="132"/>
      <c r="F506" s="132"/>
      <c r="H506" s="132"/>
      <c r="J506" s="133"/>
      <c r="L506" s="132"/>
      <c r="M506" s="132"/>
    </row>
    <row r="507" spans="2:13" s="26" customFormat="1" ht="12.75">
      <c r="B507" s="132"/>
      <c r="C507" s="132"/>
      <c r="F507" s="132"/>
      <c r="H507" s="132"/>
      <c r="J507" s="133"/>
      <c r="L507" s="132"/>
      <c r="M507" s="132"/>
    </row>
    <row r="508" spans="2:13" s="26" customFormat="1" ht="12.75">
      <c r="B508" s="132"/>
      <c r="C508" s="132"/>
      <c r="F508" s="132"/>
      <c r="H508" s="132"/>
      <c r="J508" s="133"/>
      <c r="L508" s="132"/>
      <c r="M508" s="132"/>
    </row>
    <row r="509" spans="2:13" s="26" customFormat="1" ht="12.75">
      <c r="B509" s="132"/>
      <c r="C509" s="132"/>
      <c r="F509" s="132"/>
      <c r="H509" s="132"/>
      <c r="J509" s="133"/>
      <c r="L509" s="132"/>
      <c r="M509" s="132"/>
    </row>
    <row r="510" spans="2:13" s="26" customFormat="1" ht="12.75">
      <c r="B510" s="132"/>
      <c r="C510" s="132"/>
      <c r="F510" s="132"/>
      <c r="H510" s="132"/>
      <c r="J510" s="133"/>
      <c r="L510" s="132"/>
      <c r="M510" s="132"/>
    </row>
    <row r="511" spans="2:13" s="26" customFormat="1" ht="12.75">
      <c r="B511" s="132"/>
      <c r="C511" s="132"/>
      <c r="F511" s="132"/>
      <c r="H511" s="132"/>
      <c r="J511" s="133"/>
      <c r="L511" s="132"/>
      <c r="M511" s="132"/>
    </row>
    <row r="512" spans="2:13" s="26" customFormat="1" ht="12.75">
      <c r="B512" s="132"/>
      <c r="C512" s="132"/>
      <c r="F512" s="132"/>
      <c r="H512" s="132"/>
      <c r="J512" s="133"/>
      <c r="L512" s="132"/>
      <c r="M512" s="132"/>
    </row>
    <row r="513" spans="2:13" s="26" customFormat="1" ht="12.75">
      <c r="B513" s="132"/>
      <c r="C513" s="132"/>
      <c r="F513" s="132"/>
      <c r="H513" s="132"/>
      <c r="J513" s="133"/>
      <c r="L513" s="132"/>
      <c r="M513" s="132"/>
    </row>
    <row r="514" spans="2:13" s="26" customFormat="1" ht="12.75">
      <c r="B514" s="132"/>
      <c r="C514" s="132"/>
      <c r="F514" s="132"/>
      <c r="H514" s="132"/>
      <c r="J514" s="133"/>
      <c r="L514" s="132"/>
      <c r="M514" s="132"/>
    </row>
    <row r="515" spans="2:13" s="26" customFormat="1" ht="12.75">
      <c r="B515" s="132"/>
      <c r="C515" s="132"/>
      <c r="F515" s="132"/>
      <c r="H515" s="132"/>
      <c r="J515" s="133"/>
      <c r="L515" s="132"/>
      <c r="M515" s="132"/>
    </row>
    <row r="516" spans="2:13" s="26" customFormat="1" ht="12.75">
      <c r="B516" s="132"/>
      <c r="C516" s="132"/>
      <c r="F516" s="132"/>
      <c r="H516" s="132"/>
      <c r="J516" s="133"/>
      <c r="L516" s="132"/>
      <c r="M516" s="132"/>
    </row>
    <row r="517" spans="2:13" s="26" customFormat="1" ht="12.75">
      <c r="B517" s="132"/>
      <c r="C517" s="132"/>
      <c r="F517" s="132"/>
      <c r="H517" s="132"/>
      <c r="J517" s="133"/>
      <c r="L517" s="132"/>
      <c r="M517" s="132"/>
    </row>
    <row r="518" spans="2:13" s="26" customFormat="1" ht="12.75">
      <c r="B518" s="132"/>
      <c r="C518" s="132"/>
      <c r="F518" s="132"/>
      <c r="H518" s="132"/>
      <c r="J518" s="133"/>
      <c r="L518" s="132"/>
      <c r="M518" s="132"/>
    </row>
    <row r="519" spans="2:13" s="26" customFormat="1" ht="12.75">
      <c r="B519" s="132"/>
      <c r="C519" s="132"/>
      <c r="F519" s="132"/>
      <c r="H519" s="132"/>
      <c r="J519" s="133"/>
      <c r="L519" s="132"/>
      <c r="M519" s="132"/>
    </row>
    <row r="520" spans="2:13" s="26" customFormat="1" ht="12.75">
      <c r="B520" s="132"/>
      <c r="C520" s="132"/>
      <c r="F520" s="132"/>
      <c r="H520" s="132"/>
      <c r="J520" s="133"/>
      <c r="L520" s="132"/>
      <c r="M520" s="132"/>
    </row>
    <row r="521" spans="2:13" s="26" customFormat="1" ht="12.75">
      <c r="B521" s="132"/>
      <c r="C521" s="132"/>
      <c r="F521" s="132"/>
      <c r="H521" s="132"/>
      <c r="J521" s="133"/>
      <c r="L521" s="132"/>
      <c r="M521" s="132"/>
    </row>
    <row r="522" spans="2:13" s="26" customFormat="1" ht="12.75">
      <c r="B522" s="132"/>
      <c r="C522" s="132"/>
      <c r="F522" s="132"/>
      <c r="H522" s="132"/>
      <c r="J522" s="133"/>
      <c r="L522" s="132"/>
      <c r="M522" s="132"/>
    </row>
    <row r="523" spans="2:13" s="26" customFormat="1" ht="12.75">
      <c r="B523" s="132"/>
      <c r="C523" s="132"/>
      <c r="F523" s="132"/>
      <c r="H523" s="132"/>
      <c r="J523" s="133"/>
      <c r="L523" s="132"/>
      <c r="M523" s="132"/>
    </row>
    <row r="524" spans="2:13" s="26" customFormat="1" ht="12.75">
      <c r="B524" s="132"/>
      <c r="C524" s="132"/>
      <c r="F524" s="132"/>
      <c r="H524" s="132"/>
      <c r="J524" s="133"/>
      <c r="L524" s="132"/>
      <c r="M524" s="132"/>
    </row>
    <row r="525" spans="2:13" s="26" customFormat="1" ht="12.75">
      <c r="B525" s="132"/>
      <c r="C525" s="132"/>
      <c r="F525" s="132"/>
      <c r="H525" s="132"/>
      <c r="J525" s="133"/>
      <c r="L525" s="132"/>
      <c r="M525" s="132"/>
    </row>
    <row r="526" spans="2:13" s="26" customFormat="1" ht="12.75">
      <c r="B526" s="132"/>
      <c r="C526" s="132"/>
      <c r="F526" s="132"/>
      <c r="H526" s="132"/>
      <c r="J526" s="133"/>
      <c r="L526" s="132"/>
      <c r="M526" s="132"/>
    </row>
    <row r="527" spans="2:13" s="26" customFormat="1" ht="12.75">
      <c r="B527" s="132"/>
      <c r="C527" s="132"/>
      <c r="F527" s="132"/>
      <c r="H527" s="132"/>
      <c r="J527" s="133"/>
      <c r="L527" s="132"/>
      <c r="M527" s="132"/>
    </row>
    <row r="528" spans="2:13" s="26" customFormat="1" ht="12.75">
      <c r="B528" s="132"/>
      <c r="C528" s="132"/>
      <c r="F528" s="132"/>
      <c r="H528" s="132"/>
      <c r="J528" s="133"/>
      <c r="L528" s="132"/>
      <c r="M528" s="132"/>
    </row>
    <row r="529" spans="2:13" s="26" customFormat="1" ht="12.75">
      <c r="B529" s="132"/>
      <c r="C529" s="132"/>
      <c r="F529" s="132"/>
      <c r="H529" s="132"/>
      <c r="J529" s="133"/>
      <c r="L529" s="132"/>
      <c r="M529" s="132"/>
    </row>
    <row r="530" spans="2:13" s="26" customFormat="1" ht="12.75">
      <c r="B530" s="132"/>
      <c r="C530" s="132"/>
      <c r="F530" s="132"/>
      <c r="H530" s="132"/>
      <c r="J530" s="133"/>
      <c r="L530" s="132"/>
      <c r="M530" s="132"/>
    </row>
    <row r="531" spans="2:13" s="26" customFormat="1" ht="12.75">
      <c r="B531" s="132"/>
      <c r="C531" s="132"/>
      <c r="F531" s="132"/>
      <c r="H531" s="132"/>
      <c r="J531" s="133"/>
      <c r="L531" s="132"/>
      <c r="M531" s="132"/>
    </row>
    <row r="532" spans="2:13" s="26" customFormat="1" ht="12.75">
      <c r="B532" s="132"/>
      <c r="C532" s="132"/>
      <c r="F532" s="132"/>
      <c r="H532" s="132"/>
      <c r="J532" s="133"/>
      <c r="L532" s="132"/>
      <c r="M532" s="132"/>
    </row>
    <row r="533" spans="2:13" s="26" customFormat="1" ht="12.75">
      <c r="B533" s="132"/>
      <c r="C533" s="132"/>
      <c r="F533" s="132"/>
      <c r="H533" s="132"/>
      <c r="J533" s="133"/>
      <c r="L533" s="132"/>
      <c r="M533" s="132"/>
    </row>
    <row r="534" spans="2:13" s="26" customFormat="1" ht="12.75">
      <c r="B534" s="132"/>
      <c r="C534" s="132"/>
      <c r="F534" s="132"/>
      <c r="H534" s="132"/>
      <c r="J534" s="133"/>
      <c r="L534" s="132"/>
      <c r="M534" s="132"/>
    </row>
    <row r="535" spans="2:13" s="26" customFormat="1" ht="12.75">
      <c r="B535" s="132"/>
      <c r="C535" s="132"/>
      <c r="F535" s="132"/>
      <c r="H535" s="132"/>
      <c r="J535" s="133"/>
      <c r="L535" s="132"/>
      <c r="M535" s="132"/>
    </row>
    <row r="536" spans="2:13" s="26" customFormat="1" ht="12.75">
      <c r="B536" s="132"/>
      <c r="C536" s="132"/>
      <c r="F536" s="132"/>
      <c r="H536" s="132"/>
      <c r="J536" s="133"/>
      <c r="L536" s="132"/>
      <c r="M536" s="132"/>
    </row>
    <row r="537" spans="2:13" s="26" customFormat="1" ht="12.75">
      <c r="B537" s="132"/>
      <c r="C537" s="132"/>
      <c r="F537" s="132"/>
      <c r="H537" s="132"/>
      <c r="J537" s="133"/>
      <c r="L537" s="132"/>
      <c r="M537" s="132"/>
    </row>
    <row r="538" spans="2:13" s="26" customFormat="1" ht="12.75">
      <c r="B538" s="132"/>
      <c r="C538" s="132"/>
      <c r="F538" s="132"/>
      <c r="H538" s="132"/>
      <c r="J538" s="133"/>
      <c r="L538" s="132"/>
      <c r="M538" s="132"/>
    </row>
    <row r="539" spans="2:13" s="26" customFormat="1" ht="12.75">
      <c r="B539" s="132"/>
      <c r="C539" s="132"/>
      <c r="F539" s="132"/>
      <c r="H539" s="132"/>
      <c r="J539" s="133"/>
      <c r="L539" s="132"/>
      <c r="M539" s="132"/>
    </row>
    <row r="540" spans="2:13" s="26" customFormat="1" ht="12.75">
      <c r="B540" s="132"/>
      <c r="C540" s="132"/>
      <c r="F540" s="132"/>
      <c r="H540" s="132"/>
      <c r="J540" s="133"/>
      <c r="L540" s="132"/>
      <c r="M540" s="132"/>
    </row>
    <row r="541" spans="2:13" s="26" customFormat="1" ht="12.75">
      <c r="B541" s="132"/>
      <c r="C541" s="132"/>
      <c r="F541" s="132"/>
      <c r="H541" s="132"/>
      <c r="J541" s="133"/>
      <c r="L541" s="132"/>
      <c r="M541" s="132"/>
    </row>
    <row r="542" spans="2:13" s="26" customFormat="1" ht="12.75">
      <c r="B542" s="132"/>
      <c r="C542" s="132"/>
      <c r="F542" s="132"/>
      <c r="H542" s="132"/>
      <c r="J542" s="133"/>
      <c r="L542" s="132"/>
      <c r="M542" s="132"/>
    </row>
    <row r="543" spans="2:13" s="26" customFormat="1" ht="12.75">
      <c r="B543" s="132"/>
      <c r="C543" s="132"/>
      <c r="F543" s="132"/>
      <c r="H543" s="132"/>
      <c r="J543" s="133"/>
      <c r="L543" s="132"/>
      <c r="M543" s="132"/>
    </row>
    <row r="544" spans="2:13" s="26" customFormat="1" ht="12.75">
      <c r="B544" s="132"/>
      <c r="C544" s="132"/>
      <c r="F544" s="132"/>
      <c r="H544" s="132"/>
      <c r="J544" s="133"/>
      <c r="L544" s="132"/>
      <c r="M544" s="132"/>
    </row>
    <row r="545" spans="2:13" s="26" customFormat="1" ht="12.75">
      <c r="B545" s="132"/>
      <c r="C545" s="132"/>
      <c r="F545" s="132"/>
      <c r="H545" s="132"/>
      <c r="J545" s="133"/>
      <c r="L545" s="132"/>
      <c r="M545" s="132"/>
    </row>
    <row r="546" spans="2:13" s="26" customFormat="1" ht="12.75">
      <c r="B546" s="132"/>
      <c r="C546" s="132"/>
      <c r="F546" s="132"/>
      <c r="H546" s="132"/>
      <c r="J546" s="133"/>
      <c r="L546" s="132"/>
      <c r="M546" s="132"/>
    </row>
    <row r="547" spans="2:13" s="26" customFormat="1" ht="12.75">
      <c r="B547" s="132"/>
      <c r="C547" s="132"/>
      <c r="F547" s="132"/>
      <c r="H547" s="132"/>
      <c r="J547" s="133"/>
      <c r="L547" s="132"/>
      <c r="M547" s="132"/>
    </row>
    <row r="548" spans="2:13" s="26" customFormat="1" ht="12.75">
      <c r="B548" s="132"/>
      <c r="C548" s="132"/>
      <c r="F548" s="132"/>
      <c r="H548" s="132"/>
      <c r="J548" s="133"/>
      <c r="L548" s="132"/>
      <c r="M548" s="132"/>
    </row>
    <row r="549" spans="2:13" s="26" customFormat="1" ht="12.75">
      <c r="B549" s="132"/>
      <c r="C549" s="132"/>
      <c r="F549" s="132"/>
      <c r="H549" s="132"/>
      <c r="J549" s="133"/>
      <c r="L549" s="132"/>
      <c r="M549" s="132"/>
    </row>
    <row r="550" spans="2:13" s="26" customFormat="1" ht="12.75">
      <c r="B550" s="132"/>
      <c r="C550" s="132"/>
      <c r="F550" s="132"/>
      <c r="H550" s="132"/>
      <c r="J550" s="133"/>
      <c r="L550" s="132"/>
      <c r="M550" s="132"/>
    </row>
    <row r="551" spans="2:13" s="26" customFormat="1" ht="12.75">
      <c r="B551" s="132"/>
      <c r="C551" s="132"/>
      <c r="F551" s="132"/>
      <c r="H551" s="132"/>
      <c r="J551" s="133"/>
      <c r="L551" s="132"/>
      <c r="M551" s="132"/>
    </row>
    <row r="552" spans="2:13" s="26" customFormat="1" ht="12.75">
      <c r="B552" s="132"/>
      <c r="C552" s="132"/>
      <c r="F552" s="132"/>
      <c r="H552" s="132"/>
      <c r="J552" s="133"/>
      <c r="L552" s="132"/>
      <c r="M552" s="132"/>
    </row>
    <row r="553" spans="2:13" s="26" customFormat="1" ht="12.75">
      <c r="B553" s="132"/>
      <c r="C553" s="132"/>
      <c r="F553" s="132"/>
      <c r="H553" s="132"/>
      <c r="J553" s="133"/>
      <c r="L553" s="132"/>
      <c r="M553" s="132"/>
    </row>
    <row r="554" spans="2:13" s="26" customFormat="1" ht="12.75">
      <c r="B554" s="132"/>
      <c r="C554" s="132"/>
      <c r="F554" s="132"/>
      <c r="H554" s="132"/>
      <c r="J554" s="133"/>
      <c r="L554" s="132"/>
      <c r="M554" s="132"/>
    </row>
    <row r="555" spans="2:13" s="26" customFormat="1" ht="12.75">
      <c r="B555" s="132"/>
      <c r="C555" s="132"/>
      <c r="F555" s="132"/>
      <c r="H555" s="132"/>
      <c r="J555" s="133"/>
      <c r="L555" s="132"/>
      <c r="M555" s="132"/>
    </row>
    <row r="556" spans="2:13" s="26" customFormat="1" ht="12.75">
      <c r="B556" s="132"/>
      <c r="C556" s="132"/>
      <c r="F556" s="132"/>
      <c r="H556" s="132"/>
      <c r="J556" s="133"/>
      <c r="L556" s="132"/>
      <c r="M556" s="132"/>
    </row>
    <row r="557" spans="2:13" s="26" customFormat="1" ht="12.75">
      <c r="B557" s="132"/>
      <c r="C557" s="132"/>
      <c r="F557" s="132"/>
      <c r="H557" s="132"/>
      <c r="J557" s="133"/>
      <c r="L557" s="132"/>
      <c r="M557" s="132"/>
    </row>
    <row r="558" spans="2:13" s="26" customFormat="1" ht="12.75">
      <c r="B558" s="132"/>
      <c r="C558" s="132"/>
      <c r="F558" s="132"/>
      <c r="H558" s="132"/>
      <c r="J558" s="133"/>
      <c r="L558" s="132"/>
      <c r="M558" s="132"/>
    </row>
    <row r="559" spans="2:13" s="26" customFormat="1" ht="12.75">
      <c r="B559" s="132"/>
      <c r="C559" s="132"/>
      <c r="F559" s="132"/>
      <c r="H559" s="132"/>
      <c r="J559" s="133"/>
      <c r="L559" s="132"/>
      <c r="M559" s="132"/>
    </row>
    <row r="560" spans="2:13" s="26" customFormat="1" ht="12.75">
      <c r="B560" s="132"/>
      <c r="C560" s="132"/>
      <c r="F560" s="132"/>
      <c r="H560" s="132"/>
      <c r="J560" s="133"/>
      <c r="L560" s="132"/>
      <c r="M560" s="132"/>
    </row>
    <row r="561" spans="2:13" s="26" customFormat="1" ht="12.75">
      <c r="B561" s="132"/>
      <c r="C561" s="132"/>
      <c r="F561" s="132"/>
      <c r="H561" s="132"/>
      <c r="J561" s="133"/>
      <c r="L561" s="132"/>
      <c r="M561" s="132"/>
    </row>
    <row r="562" spans="2:13" s="26" customFormat="1" ht="12.75">
      <c r="B562" s="132"/>
      <c r="C562" s="132"/>
      <c r="F562" s="132"/>
      <c r="H562" s="132"/>
      <c r="J562" s="133"/>
      <c r="L562" s="132"/>
      <c r="M562" s="132"/>
    </row>
    <row r="563" spans="2:13" s="26" customFormat="1" ht="12.75">
      <c r="B563" s="132"/>
      <c r="C563" s="132"/>
      <c r="F563" s="132"/>
      <c r="H563" s="132"/>
      <c r="J563" s="133"/>
      <c r="L563" s="132"/>
      <c r="M563" s="132"/>
    </row>
    <row r="564" spans="2:13" s="26" customFormat="1" ht="12.75">
      <c r="B564" s="132"/>
      <c r="C564" s="132"/>
      <c r="F564" s="132"/>
      <c r="H564" s="132"/>
      <c r="J564" s="133"/>
      <c r="L564" s="132"/>
      <c r="M564" s="132"/>
    </row>
    <row r="565" spans="2:13" s="26" customFormat="1" ht="12.75">
      <c r="B565" s="132"/>
      <c r="C565" s="132"/>
      <c r="F565" s="132"/>
      <c r="H565" s="132"/>
      <c r="J565" s="133"/>
      <c r="L565" s="132"/>
      <c r="M565" s="132"/>
    </row>
    <row r="566" spans="2:13" s="26" customFormat="1" ht="12.75">
      <c r="B566" s="132"/>
      <c r="C566" s="132"/>
      <c r="F566" s="132"/>
      <c r="H566" s="132"/>
      <c r="J566" s="133"/>
      <c r="L566" s="132"/>
      <c r="M566" s="132"/>
    </row>
    <row r="567" spans="2:13" s="26" customFormat="1" ht="12.75">
      <c r="B567" s="132"/>
      <c r="C567" s="132"/>
      <c r="F567" s="132"/>
      <c r="H567" s="132"/>
      <c r="J567" s="133"/>
      <c r="L567" s="132"/>
      <c r="M567" s="132"/>
    </row>
    <row r="568" spans="2:13" s="26" customFormat="1" ht="12.75">
      <c r="B568" s="132"/>
      <c r="C568" s="132"/>
      <c r="F568" s="132"/>
      <c r="H568" s="132"/>
      <c r="J568" s="133"/>
      <c r="L568" s="132"/>
      <c r="M568" s="132"/>
    </row>
    <row r="569" spans="2:13" s="26" customFormat="1" ht="12.75">
      <c r="B569" s="132"/>
      <c r="C569" s="132"/>
      <c r="F569" s="132"/>
      <c r="H569" s="132"/>
      <c r="J569" s="133"/>
      <c r="L569" s="132"/>
      <c r="M569" s="132"/>
    </row>
    <row r="570" spans="2:13" s="26" customFormat="1" ht="12.75">
      <c r="B570" s="132"/>
      <c r="C570" s="132"/>
      <c r="F570" s="132"/>
      <c r="H570" s="132"/>
      <c r="J570" s="133"/>
      <c r="L570" s="132"/>
      <c r="M570" s="132"/>
    </row>
    <row r="571" spans="2:13" s="26" customFormat="1" ht="12.75">
      <c r="B571" s="132"/>
      <c r="C571" s="132"/>
      <c r="F571" s="132"/>
      <c r="H571" s="132"/>
      <c r="J571" s="133"/>
      <c r="L571" s="132"/>
      <c r="M571" s="132"/>
    </row>
    <row r="572" spans="2:13" s="26" customFormat="1" ht="12.75">
      <c r="B572" s="132"/>
      <c r="C572" s="132"/>
      <c r="F572" s="132"/>
      <c r="H572" s="132"/>
      <c r="J572" s="133"/>
      <c r="L572" s="132"/>
      <c r="M572" s="132"/>
    </row>
    <row r="573" spans="2:13" s="26" customFormat="1" ht="12.75">
      <c r="B573" s="132"/>
      <c r="C573" s="132"/>
      <c r="F573" s="132"/>
      <c r="H573" s="132"/>
      <c r="J573" s="133"/>
      <c r="L573" s="132"/>
      <c r="M573" s="132"/>
    </row>
    <row r="574" spans="2:13" s="26" customFormat="1" ht="12.75">
      <c r="B574" s="132"/>
      <c r="C574" s="132"/>
      <c r="F574" s="132"/>
      <c r="H574" s="132"/>
      <c r="J574" s="133"/>
      <c r="L574" s="132"/>
      <c r="M574" s="132"/>
    </row>
    <row r="575" spans="2:13" s="26" customFormat="1" ht="12.75">
      <c r="B575" s="132"/>
      <c r="C575" s="132"/>
      <c r="F575" s="132"/>
      <c r="H575" s="132"/>
      <c r="J575" s="133"/>
      <c r="L575" s="132"/>
      <c r="M575" s="132"/>
    </row>
    <row r="576" spans="2:13" s="26" customFormat="1" ht="12.75">
      <c r="B576" s="132"/>
      <c r="C576" s="132"/>
      <c r="F576" s="132"/>
      <c r="H576" s="132"/>
      <c r="J576" s="133"/>
      <c r="L576" s="132"/>
      <c r="M576" s="132"/>
    </row>
    <row r="577" spans="2:13" s="26" customFormat="1" ht="12.75">
      <c r="B577" s="132"/>
      <c r="C577" s="132"/>
      <c r="F577" s="132"/>
      <c r="H577" s="132"/>
      <c r="J577" s="133"/>
      <c r="L577" s="132"/>
      <c r="M577" s="132"/>
    </row>
    <row r="578" spans="2:13" s="26" customFormat="1" ht="12.75">
      <c r="B578" s="132"/>
      <c r="C578" s="132"/>
      <c r="F578" s="132"/>
      <c r="H578" s="132"/>
      <c r="J578" s="133"/>
      <c r="L578" s="132"/>
      <c r="M578" s="132"/>
    </row>
    <row r="579" spans="2:13" s="26" customFormat="1" ht="12.75">
      <c r="B579" s="132"/>
      <c r="C579" s="132"/>
      <c r="F579" s="132"/>
      <c r="H579" s="132"/>
      <c r="J579" s="133"/>
      <c r="L579" s="132"/>
      <c r="M579" s="132"/>
    </row>
    <row r="580" spans="2:13" s="26" customFormat="1" ht="12.75">
      <c r="B580" s="132"/>
      <c r="C580" s="132"/>
      <c r="F580" s="132"/>
      <c r="H580" s="132"/>
      <c r="J580" s="133"/>
      <c r="L580" s="132"/>
      <c r="M580" s="132"/>
    </row>
    <row r="581" spans="2:13" s="26" customFormat="1" ht="12.75">
      <c r="B581" s="132"/>
      <c r="C581" s="132"/>
      <c r="F581" s="132"/>
      <c r="H581" s="132"/>
      <c r="J581" s="133"/>
      <c r="L581" s="132"/>
      <c r="M581" s="132"/>
    </row>
    <row r="582" spans="2:13" s="26" customFormat="1" ht="12.75">
      <c r="B582" s="132"/>
      <c r="C582" s="132"/>
      <c r="F582" s="132"/>
      <c r="H582" s="132"/>
      <c r="J582" s="133"/>
      <c r="L582" s="132"/>
      <c r="M582" s="132"/>
    </row>
    <row r="583" spans="2:13" s="26" customFormat="1" ht="12.75">
      <c r="B583" s="132"/>
      <c r="C583" s="132"/>
      <c r="F583" s="132"/>
      <c r="H583" s="132"/>
      <c r="J583" s="133"/>
      <c r="L583" s="132"/>
      <c r="M583" s="132"/>
    </row>
    <row r="584" spans="2:13" s="26" customFormat="1" ht="12.75">
      <c r="B584" s="132"/>
      <c r="C584" s="132"/>
      <c r="F584" s="132"/>
      <c r="H584" s="132"/>
      <c r="J584" s="133"/>
      <c r="L584" s="132"/>
      <c r="M584" s="132"/>
    </row>
    <row r="585" spans="2:13" s="26" customFormat="1" ht="12.75">
      <c r="B585" s="132"/>
      <c r="C585" s="132"/>
      <c r="F585" s="132"/>
      <c r="H585" s="132"/>
      <c r="J585" s="133"/>
      <c r="L585" s="132"/>
      <c r="M585" s="132"/>
    </row>
    <row r="586" spans="2:13" s="26" customFormat="1" ht="12.75">
      <c r="B586" s="132"/>
      <c r="C586" s="132"/>
      <c r="F586" s="132"/>
      <c r="H586" s="132"/>
      <c r="J586" s="133"/>
      <c r="L586" s="132"/>
      <c r="M586" s="132"/>
    </row>
    <row r="587" spans="2:13" s="26" customFormat="1" ht="12.75">
      <c r="B587" s="132"/>
      <c r="C587" s="132"/>
      <c r="F587" s="132"/>
      <c r="H587" s="132"/>
      <c r="J587" s="133"/>
      <c r="L587" s="132"/>
      <c r="M587" s="132"/>
    </row>
    <row r="588" spans="2:13" s="26" customFormat="1" ht="12.75">
      <c r="B588" s="132"/>
      <c r="C588" s="132"/>
      <c r="F588" s="132"/>
      <c r="H588" s="132"/>
      <c r="J588" s="133"/>
      <c r="L588" s="132"/>
      <c r="M588" s="132"/>
    </row>
    <row r="589" spans="2:13" s="26" customFormat="1" ht="12.75">
      <c r="B589" s="132"/>
      <c r="C589" s="132"/>
      <c r="F589" s="132"/>
      <c r="H589" s="132"/>
      <c r="J589" s="133"/>
      <c r="L589" s="132"/>
      <c r="M589" s="132"/>
    </row>
    <row r="590" spans="2:13" s="26" customFormat="1" ht="12.75">
      <c r="B590" s="132"/>
      <c r="C590" s="132"/>
      <c r="F590" s="132"/>
      <c r="H590" s="132"/>
      <c r="J590" s="133"/>
      <c r="L590" s="132"/>
      <c r="M590" s="132"/>
    </row>
    <row r="591" spans="2:13" s="26" customFormat="1" ht="12.75">
      <c r="B591" s="132"/>
      <c r="C591" s="132"/>
      <c r="F591" s="132"/>
      <c r="H591" s="132"/>
      <c r="J591" s="133"/>
      <c r="L591" s="132"/>
      <c r="M591" s="132"/>
    </row>
    <row r="592" spans="2:13" s="26" customFormat="1" ht="12.75">
      <c r="B592" s="132"/>
      <c r="C592" s="132"/>
      <c r="F592" s="132"/>
      <c r="H592" s="132"/>
      <c r="J592" s="133"/>
      <c r="L592" s="132"/>
      <c r="M592" s="132"/>
    </row>
    <row r="593" spans="2:13" s="26" customFormat="1" ht="12.75">
      <c r="B593" s="132"/>
      <c r="C593" s="132"/>
      <c r="F593" s="132"/>
      <c r="H593" s="132"/>
      <c r="J593" s="133"/>
      <c r="L593" s="132"/>
      <c r="M593" s="132"/>
    </row>
    <row r="594" spans="2:13" s="26" customFormat="1" ht="12.75">
      <c r="B594" s="132"/>
      <c r="C594" s="132"/>
      <c r="F594" s="132"/>
      <c r="H594" s="132"/>
      <c r="J594" s="133"/>
      <c r="L594" s="132"/>
      <c r="M594" s="132"/>
    </row>
    <row r="595" spans="2:13" s="26" customFormat="1" ht="12.75">
      <c r="B595" s="132"/>
      <c r="C595" s="132"/>
      <c r="F595" s="132"/>
      <c r="H595" s="132"/>
      <c r="J595" s="133"/>
      <c r="L595" s="132"/>
      <c r="M595" s="132"/>
    </row>
    <row r="596" spans="2:13" s="26" customFormat="1" ht="12.75">
      <c r="B596" s="132"/>
      <c r="C596" s="132"/>
      <c r="F596" s="132"/>
      <c r="H596" s="132"/>
      <c r="J596" s="133"/>
      <c r="L596" s="132"/>
      <c r="M596" s="132"/>
    </row>
    <row r="597" spans="2:13" s="26" customFormat="1" ht="12.75">
      <c r="B597" s="132"/>
      <c r="C597" s="132"/>
      <c r="F597" s="132"/>
      <c r="H597" s="132"/>
      <c r="J597" s="133"/>
      <c r="L597" s="132"/>
      <c r="M597" s="132"/>
    </row>
    <row r="598" spans="2:13" s="26" customFormat="1" ht="12.75">
      <c r="B598" s="132"/>
      <c r="C598" s="132"/>
      <c r="F598" s="132"/>
      <c r="H598" s="132"/>
      <c r="J598" s="133"/>
      <c r="L598" s="132"/>
      <c r="M598" s="132"/>
    </row>
    <row r="599" spans="2:13" s="26" customFormat="1" ht="12.75">
      <c r="B599" s="132"/>
      <c r="C599" s="132"/>
      <c r="F599" s="132"/>
      <c r="H599" s="132"/>
      <c r="J599" s="133"/>
      <c r="L599" s="132"/>
      <c r="M599" s="132"/>
    </row>
    <row r="600" spans="2:13" s="26" customFormat="1" ht="12.75">
      <c r="B600" s="132"/>
      <c r="C600" s="132"/>
      <c r="F600" s="132"/>
      <c r="H600" s="132"/>
      <c r="J600" s="133"/>
      <c r="L600" s="132"/>
      <c r="M600" s="132"/>
    </row>
    <row r="601" spans="2:13" s="26" customFormat="1" ht="12.75">
      <c r="B601" s="132"/>
      <c r="C601" s="132"/>
      <c r="F601" s="132"/>
      <c r="H601" s="132"/>
      <c r="J601" s="133"/>
      <c r="L601" s="132"/>
      <c r="M601" s="132"/>
    </row>
    <row r="602" spans="2:13" s="26" customFormat="1" ht="12.75">
      <c r="B602" s="132"/>
      <c r="C602" s="132"/>
      <c r="F602" s="132"/>
      <c r="H602" s="132"/>
      <c r="J602" s="133"/>
      <c r="L602" s="132"/>
      <c r="M602" s="132"/>
    </row>
    <row r="603" spans="2:13" s="26" customFormat="1" ht="12.75">
      <c r="B603" s="132"/>
      <c r="C603" s="132"/>
      <c r="F603" s="132"/>
      <c r="H603" s="132"/>
      <c r="J603" s="133"/>
      <c r="L603" s="132"/>
      <c r="M603" s="132"/>
    </row>
    <row r="604" spans="2:13" s="26" customFormat="1" ht="12.75">
      <c r="B604" s="132"/>
      <c r="C604" s="132"/>
      <c r="F604" s="132"/>
      <c r="H604" s="132"/>
      <c r="J604" s="133"/>
      <c r="L604" s="132"/>
      <c r="M604" s="132"/>
    </row>
    <row r="605" spans="2:13" s="26" customFormat="1" ht="12.75">
      <c r="B605" s="132"/>
      <c r="C605" s="132"/>
      <c r="F605" s="132"/>
      <c r="H605" s="132"/>
      <c r="J605" s="133"/>
      <c r="L605" s="132"/>
      <c r="M605" s="132"/>
    </row>
    <row r="606" spans="2:13" s="26" customFormat="1" ht="12.75">
      <c r="B606" s="132"/>
      <c r="C606" s="132"/>
      <c r="F606" s="132"/>
      <c r="H606" s="132"/>
      <c r="J606" s="133"/>
      <c r="L606" s="132"/>
      <c r="M606" s="132"/>
    </row>
    <row r="607" spans="2:13" s="26" customFormat="1" ht="12.75">
      <c r="B607" s="132"/>
      <c r="C607" s="132"/>
      <c r="F607" s="132"/>
      <c r="H607" s="132"/>
      <c r="J607" s="133"/>
      <c r="L607" s="132"/>
      <c r="M607" s="132"/>
    </row>
    <row r="608" spans="2:13" s="26" customFormat="1" ht="12.75">
      <c r="B608" s="132"/>
      <c r="C608" s="132"/>
      <c r="F608" s="132"/>
      <c r="H608" s="132"/>
      <c r="J608" s="133"/>
      <c r="L608" s="132"/>
      <c r="M608" s="132"/>
    </row>
    <row r="609" spans="2:13" s="26" customFormat="1" ht="12.75">
      <c r="B609" s="132"/>
      <c r="C609" s="132"/>
      <c r="F609" s="132"/>
      <c r="H609" s="132"/>
      <c r="J609" s="133"/>
      <c r="L609" s="132"/>
      <c r="M609" s="132"/>
    </row>
    <row r="610" spans="2:13" s="26" customFormat="1" ht="12.75">
      <c r="B610" s="132"/>
      <c r="C610" s="132"/>
      <c r="F610" s="132"/>
      <c r="H610" s="132"/>
      <c r="J610" s="133"/>
      <c r="L610" s="132"/>
      <c r="M610" s="132"/>
    </row>
    <row r="611" spans="2:13" s="26" customFormat="1" ht="12.75">
      <c r="B611" s="132"/>
      <c r="C611" s="132"/>
      <c r="F611" s="132"/>
      <c r="H611" s="132"/>
      <c r="J611" s="133"/>
      <c r="L611" s="132"/>
      <c r="M611" s="132"/>
    </row>
    <row r="612" spans="2:13" s="26" customFormat="1" ht="12.75">
      <c r="B612" s="132"/>
      <c r="C612" s="132"/>
      <c r="F612" s="132"/>
      <c r="H612" s="132"/>
      <c r="J612" s="133"/>
      <c r="L612" s="132"/>
      <c r="M612" s="132"/>
    </row>
    <row r="613" spans="2:13" s="26" customFormat="1" ht="12.75">
      <c r="B613" s="132"/>
      <c r="C613" s="132"/>
      <c r="F613" s="132"/>
      <c r="H613" s="132"/>
      <c r="J613" s="133"/>
      <c r="L613" s="132"/>
      <c r="M613" s="132"/>
    </row>
    <row r="614" spans="2:13" s="26" customFormat="1" ht="12.75">
      <c r="B614" s="132"/>
      <c r="C614" s="132"/>
      <c r="F614" s="132"/>
      <c r="H614" s="132"/>
      <c r="J614" s="133"/>
      <c r="L614" s="132"/>
      <c r="M614" s="132"/>
    </row>
    <row r="615" spans="2:13" s="26" customFormat="1" ht="12.75">
      <c r="B615" s="132"/>
      <c r="C615" s="132"/>
      <c r="F615" s="132"/>
      <c r="H615" s="132"/>
      <c r="J615" s="133"/>
      <c r="L615" s="132"/>
      <c r="M615" s="132"/>
    </row>
    <row r="616" spans="2:13" s="26" customFormat="1" ht="12.75">
      <c r="B616" s="132"/>
      <c r="C616" s="132"/>
      <c r="F616" s="132"/>
      <c r="H616" s="132"/>
      <c r="J616" s="133"/>
      <c r="L616" s="132"/>
      <c r="M616" s="132"/>
    </row>
    <row r="617" spans="2:13" s="26" customFormat="1" ht="12.75">
      <c r="B617" s="132"/>
      <c r="C617" s="132"/>
      <c r="F617" s="132"/>
      <c r="H617" s="132"/>
      <c r="J617" s="133"/>
      <c r="L617" s="132"/>
      <c r="M617" s="132"/>
    </row>
    <row r="618" spans="2:13" s="26" customFormat="1" ht="12.75">
      <c r="B618" s="132"/>
      <c r="C618" s="132"/>
      <c r="F618" s="132"/>
      <c r="H618" s="132"/>
      <c r="J618" s="133"/>
      <c r="L618" s="132"/>
      <c r="M618" s="132"/>
    </row>
    <row r="619" spans="2:13" s="26" customFormat="1" ht="12.75">
      <c r="B619" s="132"/>
      <c r="C619" s="132"/>
      <c r="F619" s="132"/>
      <c r="H619" s="132"/>
      <c r="J619" s="133"/>
      <c r="L619" s="132"/>
      <c r="M619" s="132"/>
    </row>
    <row r="620" spans="2:13" s="26" customFormat="1" ht="12.75">
      <c r="B620" s="132"/>
      <c r="C620" s="132"/>
      <c r="F620" s="132"/>
      <c r="H620" s="132"/>
      <c r="J620" s="133"/>
      <c r="L620" s="132"/>
      <c r="M620" s="132"/>
    </row>
    <row r="621" spans="2:13" s="26" customFormat="1" ht="12.75">
      <c r="B621" s="132"/>
      <c r="C621" s="132"/>
      <c r="F621" s="132"/>
      <c r="H621" s="132"/>
      <c r="J621" s="133"/>
      <c r="L621" s="132"/>
      <c r="M621" s="132"/>
    </row>
    <row r="622" spans="2:13" s="26" customFormat="1" ht="12.75">
      <c r="B622" s="132"/>
      <c r="C622" s="132"/>
      <c r="F622" s="132"/>
      <c r="H622" s="132"/>
      <c r="J622" s="133"/>
      <c r="L622" s="132"/>
      <c r="M622" s="132"/>
    </row>
    <row r="623" spans="2:13" s="26" customFormat="1" ht="12.75">
      <c r="B623" s="132"/>
      <c r="C623" s="132"/>
      <c r="F623" s="132"/>
      <c r="H623" s="132"/>
      <c r="J623" s="133"/>
      <c r="L623" s="132"/>
      <c r="M623" s="132"/>
    </row>
    <row r="624" spans="2:13" s="26" customFormat="1" ht="12.75">
      <c r="B624" s="132"/>
      <c r="C624" s="132"/>
      <c r="F624" s="132"/>
      <c r="H624" s="132"/>
      <c r="J624" s="133"/>
      <c r="L624" s="132"/>
      <c r="M624" s="132"/>
    </row>
    <row r="625" spans="2:13" s="26" customFormat="1" ht="12.75">
      <c r="B625" s="132"/>
      <c r="C625" s="132"/>
      <c r="F625" s="132"/>
      <c r="H625" s="132"/>
      <c r="J625" s="133"/>
      <c r="L625" s="132"/>
      <c r="M625" s="132"/>
    </row>
    <row r="626" spans="2:13" s="26" customFormat="1" ht="12.75">
      <c r="B626" s="132"/>
      <c r="C626" s="132"/>
      <c r="F626" s="132"/>
      <c r="H626" s="132"/>
      <c r="J626" s="133"/>
      <c r="L626" s="132"/>
      <c r="M626" s="132"/>
    </row>
    <row r="627" spans="2:13" s="26" customFormat="1" ht="12.75">
      <c r="B627" s="132"/>
      <c r="C627" s="132"/>
      <c r="F627" s="132"/>
      <c r="H627" s="132"/>
      <c r="J627" s="133"/>
      <c r="L627" s="132"/>
      <c r="M627" s="132"/>
    </row>
    <row r="628" spans="2:13" s="26" customFormat="1" ht="12.75">
      <c r="B628" s="132"/>
      <c r="C628" s="132"/>
      <c r="F628" s="132"/>
      <c r="H628" s="132"/>
      <c r="J628" s="133"/>
      <c r="L628" s="132"/>
      <c r="M628" s="132"/>
    </row>
    <row r="629" spans="2:13" s="26" customFormat="1" ht="12.75">
      <c r="B629" s="132"/>
      <c r="C629" s="132"/>
      <c r="F629" s="132"/>
      <c r="H629" s="132"/>
      <c r="J629" s="133"/>
      <c r="L629" s="132"/>
      <c r="M629" s="132"/>
    </row>
    <row r="630" spans="2:13" s="26" customFormat="1" ht="12.75">
      <c r="B630" s="132"/>
      <c r="C630" s="132"/>
      <c r="F630" s="132"/>
      <c r="H630" s="132"/>
      <c r="J630" s="133"/>
      <c r="L630" s="132"/>
      <c r="M630" s="132"/>
    </row>
    <row r="631" spans="2:13" s="26" customFormat="1" ht="12.75">
      <c r="B631" s="132"/>
      <c r="C631" s="132"/>
      <c r="F631" s="132"/>
      <c r="H631" s="132"/>
      <c r="J631" s="133"/>
      <c r="L631" s="132"/>
      <c r="M631" s="132"/>
    </row>
    <row r="632" spans="2:13" s="26" customFormat="1" ht="12.75">
      <c r="B632" s="132"/>
      <c r="C632" s="132"/>
      <c r="F632" s="132"/>
      <c r="H632" s="132"/>
      <c r="J632" s="133"/>
      <c r="L632" s="132"/>
      <c r="M632" s="132"/>
    </row>
    <row r="633" spans="2:13" s="26" customFormat="1" ht="12.75">
      <c r="B633" s="132"/>
      <c r="C633" s="132"/>
      <c r="F633" s="132"/>
      <c r="H633" s="132"/>
      <c r="J633" s="133"/>
      <c r="L633" s="132"/>
      <c r="M633" s="132"/>
    </row>
    <row r="634" spans="2:13" s="26" customFormat="1" ht="12.75">
      <c r="B634" s="132"/>
      <c r="C634" s="132"/>
      <c r="F634" s="132"/>
      <c r="H634" s="132"/>
      <c r="J634" s="133"/>
      <c r="L634" s="132"/>
      <c r="M634" s="132"/>
    </row>
    <row r="635" spans="2:13" s="26" customFormat="1" ht="12.75">
      <c r="B635" s="132"/>
      <c r="C635" s="132"/>
      <c r="F635" s="132"/>
      <c r="H635" s="132"/>
      <c r="J635" s="133"/>
      <c r="L635" s="132"/>
      <c r="M635" s="132"/>
    </row>
    <row r="636" spans="2:13" s="26" customFormat="1" ht="12.75">
      <c r="B636" s="132"/>
      <c r="C636" s="132"/>
      <c r="F636" s="132"/>
      <c r="H636" s="132"/>
      <c r="J636" s="133"/>
      <c r="L636" s="132"/>
      <c r="M636" s="132"/>
    </row>
    <row r="637" spans="2:13" s="26" customFormat="1" ht="12.75">
      <c r="B637" s="132"/>
      <c r="C637" s="132"/>
      <c r="F637" s="132"/>
      <c r="H637" s="132"/>
      <c r="J637" s="133"/>
      <c r="L637" s="132"/>
      <c r="M637" s="132"/>
    </row>
    <row r="638" spans="2:13" s="26" customFormat="1" ht="12.75">
      <c r="B638" s="132"/>
      <c r="C638" s="132"/>
      <c r="F638" s="132"/>
      <c r="H638" s="132"/>
      <c r="J638" s="133"/>
      <c r="L638" s="132"/>
      <c r="M638" s="132"/>
    </row>
    <row r="639" spans="2:13" s="26" customFormat="1" ht="12.75">
      <c r="B639" s="132"/>
      <c r="C639" s="132"/>
      <c r="F639" s="132"/>
      <c r="H639" s="132"/>
      <c r="J639" s="133"/>
      <c r="L639" s="132"/>
      <c r="M639" s="132"/>
    </row>
    <row r="640" spans="2:13" s="26" customFormat="1" ht="12.75">
      <c r="B640" s="132"/>
      <c r="C640" s="132"/>
      <c r="F640" s="132"/>
      <c r="H640" s="132"/>
      <c r="J640" s="133"/>
      <c r="L640" s="132"/>
      <c r="M640" s="132"/>
    </row>
    <row r="641" spans="2:13" s="26" customFormat="1" ht="12.75">
      <c r="B641" s="132"/>
      <c r="C641" s="132"/>
      <c r="F641" s="132"/>
      <c r="H641" s="132"/>
      <c r="J641" s="133"/>
      <c r="L641" s="132"/>
      <c r="M641" s="132"/>
    </row>
    <row r="642" spans="2:13" s="26" customFormat="1" ht="12.75">
      <c r="B642" s="132"/>
      <c r="C642" s="132"/>
      <c r="F642" s="132"/>
      <c r="H642" s="132"/>
      <c r="J642" s="133"/>
      <c r="L642" s="132"/>
      <c r="M642" s="132"/>
    </row>
    <row r="643" spans="2:13" s="26" customFormat="1" ht="12.75">
      <c r="B643" s="132"/>
      <c r="C643" s="132"/>
      <c r="F643" s="132"/>
      <c r="H643" s="132"/>
      <c r="J643" s="133"/>
      <c r="L643" s="132"/>
      <c r="M643" s="132"/>
    </row>
    <row r="644" spans="2:13" s="26" customFormat="1" ht="12.75">
      <c r="B644" s="132"/>
      <c r="C644" s="132"/>
      <c r="F644" s="132"/>
      <c r="H644" s="132"/>
      <c r="J644" s="133"/>
      <c r="L644" s="132"/>
      <c r="M644" s="132"/>
    </row>
    <row r="645" spans="2:13" s="26" customFormat="1" ht="12.75">
      <c r="B645" s="132"/>
      <c r="C645" s="132"/>
      <c r="F645" s="132"/>
      <c r="H645" s="132"/>
      <c r="J645" s="133"/>
      <c r="L645" s="132"/>
      <c r="M645" s="132"/>
    </row>
    <row r="646" spans="2:13" s="26" customFormat="1" ht="12.75">
      <c r="B646" s="132"/>
      <c r="C646" s="132"/>
      <c r="F646" s="132"/>
      <c r="H646" s="132"/>
      <c r="J646" s="133"/>
      <c r="L646" s="132"/>
      <c r="M646" s="132"/>
    </row>
    <row r="647" spans="2:13" s="26" customFormat="1" ht="12.75">
      <c r="B647" s="132"/>
      <c r="C647" s="132"/>
      <c r="F647" s="132"/>
      <c r="H647" s="132"/>
      <c r="J647" s="133"/>
      <c r="L647" s="132"/>
      <c r="M647" s="132"/>
    </row>
    <row r="648" spans="2:13" s="26" customFormat="1" ht="12.75">
      <c r="B648" s="132"/>
      <c r="C648" s="132"/>
      <c r="F648" s="132"/>
      <c r="H648" s="132"/>
      <c r="J648" s="133"/>
      <c r="L648" s="132"/>
      <c r="M648" s="132"/>
    </row>
    <row r="649" spans="2:13" s="26" customFormat="1" ht="12.75">
      <c r="B649" s="132"/>
      <c r="C649" s="132"/>
      <c r="F649" s="132"/>
      <c r="H649" s="132"/>
      <c r="J649" s="133"/>
      <c r="L649" s="132"/>
      <c r="M649" s="132"/>
    </row>
    <row r="650" spans="2:13" s="26" customFormat="1" ht="12.75">
      <c r="B650" s="132"/>
      <c r="C650" s="132"/>
      <c r="F650" s="132"/>
      <c r="H650" s="132"/>
      <c r="J650" s="133"/>
      <c r="L650" s="132"/>
      <c r="M650" s="132"/>
    </row>
    <row r="651" spans="2:13" s="26" customFormat="1" ht="12.75">
      <c r="B651" s="132"/>
      <c r="C651" s="132"/>
      <c r="F651" s="132"/>
      <c r="H651" s="132"/>
      <c r="J651" s="133"/>
      <c r="L651" s="132"/>
      <c r="M651" s="132"/>
    </row>
    <row r="652" spans="2:13" s="26" customFormat="1" ht="12.75">
      <c r="B652" s="132"/>
      <c r="C652" s="132"/>
      <c r="F652" s="132"/>
      <c r="H652" s="132"/>
      <c r="J652" s="133"/>
      <c r="L652" s="132"/>
      <c r="M652" s="132"/>
    </row>
    <row r="653" spans="2:13" s="26" customFormat="1" ht="12.75">
      <c r="B653" s="132"/>
      <c r="C653" s="132"/>
      <c r="F653" s="132"/>
      <c r="H653" s="132"/>
      <c r="J653" s="133"/>
      <c r="L653" s="132"/>
      <c r="M653" s="132"/>
    </row>
    <row r="654" spans="2:13" s="26" customFormat="1" ht="12.75">
      <c r="B654" s="132"/>
      <c r="C654" s="132"/>
      <c r="F654" s="132"/>
      <c r="H654" s="132"/>
      <c r="J654" s="133"/>
      <c r="L654" s="132"/>
      <c r="M654" s="132"/>
    </row>
    <row r="655" spans="2:13" s="26" customFormat="1" ht="12.75">
      <c r="B655" s="132"/>
      <c r="C655" s="132"/>
      <c r="F655" s="132"/>
      <c r="H655" s="132"/>
      <c r="J655" s="133"/>
      <c r="L655" s="132"/>
      <c r="M655" s="132"/>
    </row>
    <row r="656" spans="2:13" s="26" customFormat="1" ht="12.75">
      <c r="B656" s="132"/>
      <c r="C656" s="132"/>
      <c r="F656" s="132"/>
      <c r="H656" s="132"/>
      <c r="J656" s="133"/>
      <c r="L656" s="132"/>
      <c r="M656" s="132"/>
    </row>
    <row r="657" spans="2:13" s="26" customFormat="1" ht="12.75">
      <c r="B657" s="132"/>
      <c r="C657" s="132"/>
      <c r="F657" s="132"/>
      <c r="H657" s="132"/>
      <c r="J657" s="133"/>
      <c r="L657" s="132"/>
      <c r="M657" s="132"/>
    </row>
    <row r="658" spans="2:13" s="26" customFormat="1" ht="12.75">
      <c r="B658" s="132"/>
      <c r="C658" s="132"/>
      <c r="F658" s="132"/>
      <c r="H658" s="132"/>
      <c r="J658" s="133"/>
      <c r="L658" s="132"/>
      <c r="M658" s="132"/>
    </row>
    <row r="659" spans="2:13" s="26" customFormat="1" ht="12.75">
      <c r="B659" s="132"/>
      <c r="C659" s="132"/>
      <c r="F659" s="132"/>
      <c r="H659" s="132"/>
      <c r="J659" s="133"/>
      <c r="L659" s="132"/>
      <c r="M659" s="132"/>
    </row>
    <row r="660" spans="2:13" s="26" customFormat="1" ht="12.75">
      <c r="B660" s="132"/>
      <c r="C660" s="132"/>
      <c r="F660" s="132"/>
      <c r="H660" s="132"/>
      <c r="J660" s="133"/>
      <c r="L660" s="132"/>
      <c r="M660" s="132"/>
    </row>
    <row r="661" spans="2:13" s="26" customFormat="1" ht="12.75">
      <c r="B661" s="132"/>
      <c r="C661" s="132"/>
      <c r="F661" s="132"/>
      <c r="H661" s="132"/>
      <c r="J661" s="133"/>
      <c r="L661" s="132"/>
      <c r="M661" s="132"/>
    </row>
    <row r="662" spans="2:13" s="26" customFormat="1" ht="12.75">
      <c r="B662" s="132"/>
      <c r="C662" s="132"/>
      <c r="F662" s="132"/>
      <c r="H662" s="132"/>
      <c r="J662" s="133"/>
      <c r="L662" s="132"/>
      <c r="M662" s="132"/>
    </row>
    <row r="663" spans="2:13" s="26" customFormat="1" ht="12.75">
      <c r="B663" s="132"/>
      <c r="C663" s="132"/>
      <c r="F663" s="132"/>
      <c r="H663" s="132"/>
      <c r="J663" s="133"/>
      <c r="L663" s="132"/>
      <c r="M663" s="132"/>
    </row>
    <row r="664" spans="2:13" s="26" customFormat="1" ht="12.75">
      <c r="B664" s="132"/>
      <c r="C664" s="132"/>
      <c r="F664" s="132"/>
      <c r="H664" s="132"/>
      <c r="J664" s="133"/>
      <c r="L664" s="132"/>
      <c r="M664" s="132"/>
    </row>
    <row r="665" spans="2:13" s="26" customFormat="1" ht="12.75">
      <c r="B665" s="132"/>
      <c r="C665" s="132"/>
      <c r="F665" s="132"/>
      <c r="H665" s="132"/>
      <c r="J665" s="133"/>
      <c r="L665" s="132"/>
      <c r="M665" s="132"/>
    </row>
    <row r="666" spans="2:13" s="26" customFormat="1" ht="12.75">
      <c r="B666" s="132"/>
      <c r="C666" s="132"/>
      <c r="F666" s="132"/>
      <c r="H666" s="132"/>
      <c r="J666" s="133"/>
      <c r="L666" s="132"/>
      <c r="M666" s="132"/>
    </row>
    <row r="667" spans="2:13" s="26" customFormat="1" ht="12.75">
      <c r="B667" s="132"/>
      <c r="C667" s="132"/>
      <c r="F667" s="132"/>
      <c r="H667" s="132"/>
      <c r="J667" s="133"/>
      <c r="L667" s="132"/>
      <c r="M667" s="132"/>
    </row>
    <row r="668" spans="2:13" s="26" customFormat="1" ht="12.75">
      <c r="B668" s="132"/>
      <c r="C668" s="132"/>
      <c r="F668" s="132"/>
      <c r="H668" s="132"/>
      <c r="J668" s="133"/>
      <c r="L668" s="132"/>
      <c r="M668" s="132"/>
    </row>
    <row r="669" spans="2:13" s="26" customFormat="1" ht="12.75">
      <c r="B669" s="132"/>
      <c r="C669" s="132"/>
      <c r="F669" s="132"/>
      <c r="H669" s="132"/>
      <c r="J669" s="133"/>
      <c r="L669" s="132"/>
      <c r="M669" s="132"/>
    </row>
    <row r="670" spans="2:13" s="26" customFormat="1" ht="12.75">
      <c r="B670" s="132"/>
      <c r="C670" s="132"/>
      <c r="F670" s="132"/>
      <c r="H670" s="132"/>
      <c r="J670" s="133"/>
      <c r="L670" s="132"/>
      <c r="M670" s="132"/>
    </row>
    <row r="671" spans="2:13" s="26" customFormat="1" ht="12.75">
      <c r="B671" s="132"/>
      <c r="C671" s="132"/>
      <c r="F671" s="132"/>
      <c r="H671" s="132"/>
      <c r="J671" s="133"/>
      <c r="L671" s="132"/>
      <c r="M671" s="132"/>
    </row>
    <row r="672" spans="2:13" s="26" customFormat="1" ht="12.75">
      <c r="B672" s="132"/>
      <c r="C672" s="132"/>
      <c r="F672" s="132"/>
      <c r="H672" s="132"/>
      <c r="J672" s="133"/>
      <c r="L672" s="132"/>
      <c r="M672" s="132"/>
    </row>
    <row r="673" spans="2:13" s="26" customFormat="1" ht="12.75">
      <c r="B673" s="132"/>
      <c r="C673" s="132"/>
      <c r="F673" s="132"/>
      <c r="H673" s="132"/>
      <c r="J673" s="133"/>
      <c r="L673" s="132"/>
      <c r="M673" s="132"/>
    </row>
    <row r="674" spans="2:13" s="26" customFormat="1" ht="12.75">
      <c r="B674" s="132"/>
      <c r="C674" s="132"/>
      <c r="F674" s="132"/>
      <c r="H674" s="132"/>
      <c r="J674" s="133"/>
      <c r="L674" s="132"/>
      <c r="M674" s="132"/>
    </row>
    <row r="675" spans="2:13" s="26" customFormat="1" ht="12.75">
      <c r="B675" s="132"/>
      <c r="C675" s="132"/>
      <c r="F675" s="132"/>
      <c r="H675" s="132"/>
      <c r="J675" s="133"/>
      <c r="L675" s="132"/>
      <c r="M675" s="132"/>
    </row>
    <row r="676" spans="2:13" s="26" customFormat="1" ht="12.75">
      <c r="B676" s="132"/>
      <c r="C676" s="132"/>
      <c r="F676" s="132"/>
      <c r="H676" s="132"/>
      <c r="J676" s="133"/>
      <c r="L676" s="132"/>
      <c r="M676" s="132"/>
    </row>
    <row r="677" spans="2:13" s="26" customFormat="1" ht="12.75">
      <c r="B677" s="132"/>
      <c r="C677" s="132"/>
      <c r="F677" s="132"/>
      <c r="H677" s="132"/>
      <c r="J677" s="133"/>
      <c r="L677" s="132"/>
      <c r="M677" s="132"/>
    </row>
    <row r="678" spans="2:13" s="26" customFormat="1" ht="12.75">
      <c r="B678" s="132"/>
      <c r="C678" s="132"/>
      <c r="F678" s="132"/>
      <c r="H678" s="132"/>
      <c r="J678" s="133"/>
      <c r="L678" s="132"/>
      <c r="M678" s="132"/>
    </row>
    <row r="679" spans="2:13" s="26" customFormat="1" ht="12.75">
      <c r="B679" s="132"/>
      <c r="C679" s="132"/>
      <c r="F679" s="132"/>
      <c r="H679" s="132"/>
      <c r="J679" s="133"/>
      <c r="L679" s="132"/>
      <c r="M679" s="132"/>
    </row>
    <row r="680" spans="2:13" s="26" customFormat="1" ht="12.75">
      <c r="B680" s="132"/>
      <c r="C680" s="132"/>
      <c r="F680" s="132"/>
      <c r="H680" s="132"/>
      <c r="J680" s="133"/>
      <c r="L680" s="132"/>
      <c r="M680" s="132"/>
    </row>
    <row r="681" spans="2:13" s="26" customFormat="1" ht="12.75">
      <c r="B681" s="132"/>
      <c r="C681" s="132"/>
      <c r="F681" s="132"/>
      <c r="H681" s="132"/>
      <c r="J681" s="133"/>
      <c r="L681" s="132"/>
      <c r="M681" s="132"/>
    </row>
    <row r="682" spans="2:13" s="26" customFormat="1" ht="12.75">
      <c r="B682" s="132"/>
      <c r="C682" s="132"/>
      <c r="F682" s="132"/>
      <c r="H682" s="132"/>
      <c r="J682" s="133"/>
      <c r="L682" s="132"/>
      <c r="M682" s="132"/>
    </row>
    <row r="683" spans="2:13" s="26" customFormat="1" ht="12.75">
      <c r="B683" s="132"/>
      <c r="C683" s="132"/>
      <c r="F683" s="132"/>
      <c r="H683" s="132"/>
      <c r="J683" s="133"/>
      <c r="L683" s="132"/>
      <c r="M683" s="132"/>
    </row>
    <row r="684" spans="2:13" s="26" customFormat="1" ht="12.75">
      <c r="B684" s="132"/>
      <c r="C684" s="132"/>
      <c r="F684" s="132"/>
      <c r="H684" s="132"/>
      <c r="J684" s="133"/>
      <c r="L684" s="132"/>
      <c r="M684" s="132"/>
    </row>
    <row r="685" spans="2:13" s="26" customFormat="1" ht="12.75">
      <c r="B685" s="132"/>
      <c r="C685" s="132"/>
      <c r="F685" s="132"/>
      <c r="H685" s="132"/>
      <c r="J685" s="133"/>
      <c r="L685" s="132"/>
      <c r="M685" s="132"/>
    </row>
    <row r="686" spans="2:13" s="26" customFormat="1" ht="12.75">
      <c r="B686" s="132"/>
      <c r="C686" s="132"/>
      <c r="F686" s="132"/>
      <c r="H686" s="132"/>
      <c r="J686" s="133"/>
      <c r="L686" s="132"/>
      <c r="M686" s="132"/>
    </row>
    <row r="687" spans="2:13" s="26" customFormat="1" ht="12.75">
      <c r="B687" s="132"/>
      <c r="C687" s="132"/>
      <c r="F687" s="132"/>
      <c r="H687" s="132"/>
      <c r="J687" s="133"/>
      <c r="L687" s="132"/>
      <c r="M687" s="132"/>
    </row>
    <row r="688" spans="2:13" s="26" customFormat="1" ht="12.75">
      <c r="B688" s="132"/>
      <c r="C688" s="132"/>
      <c r="F688" s="132"/>
      <c r="H688" s="132"/>
      <c r="J688" s="133"/>
      <c r="L688" s="132"/>
      <c r="M688" s="132"/>
    </row>
    <row r="689" spans="2:13" s="26" customFormat="1" ht="12.75">
      <c r="B689" s="132"/>
      <c r="C689" s="132"/>
      <c r="F689" s="132"/>
      <c r="H689" s="132"/>
      <c r="J689" s="133"/>
      <c r="L689" s="132"/>
      <c r="M689" s="132"/>
    </row>
    <row r="690" spans="2:13" s="26" customFormat="1" ht="12.75">
      <c r="B690" s="132"/>
      <c r="C690" s="132"/>
      <c r="F690" s="132"/>
      <c r="H690" s="132"/>
      <c r="J690" s="133"/>
      <c r="L690" s="132"/>
      <c r="M690" s="132"/>
    </row>
    <row r="691" spans="2:13" s="26" customFormat="1" ht="12.75">
      <c r="B691" s="132"/>
      <c r="C691" s="132"/>
      <c r="F691" s="132"/>
      <c r="H691" s="132"/>
      <c r="J691" s="133"/>
      <c r="L691" s="132"/>
      <c r="M691" s="132"/>
    </row>
    <row r="692" spans="2:13" s="26" customFormat="1" ht="12.75">
      <c r="B692" s="132"/>
      <c r="C692" s="132"/>
      <c r="F692" s="132"/>
      <c r="H692" s="132"/>
      <c r="J692" s="133"/>
      <c r="L692" s="132"/>
      <c r="M692" s="132"/>
    </row>
    <row r="693" spans="2:13" s="26" customFormat="1" ht="12.75">
      <c r="B693" s="132"/>
      <c r="C693" s="132"/>
      <c r="F693" s="132"/>
      <c r="H693" s="132"/>
      <c r="J693" s="133"/>
      <c r="L693" s="132"/>
      <c r="M693" s="132"/>
    </row>
    <row r="694" spans="2:13" s="26" customFormat="1" ht="12.75">
      <c r="B694" s="132"/>
      <c r="C694" s="132"/>
      <c r="F694" s="132"/>
      <c r="H694" s="132"/>
      <c r="J694" s="133"/>
      <c r="L694" s="132"/>
      <c r="M694" s="132"/>
    </row>
    <row r="695" spans="2:13" s="26" customFormat="1" ht="12.75">
      <c r="B695" s="132"/>
      <c r="C695" s="132"/>
      <c r="F695" s="132"/>
      <c r="H695" s="132"/>
      <c r="J695" s="133"/>
      <c r="L695" s="132"/>
      <c r="M695" s="132"/>
    </row>
    <row r="696" spans="2:13" s="26" customFormat="1" ht="12.75">
      <c r="B696" s="132"/>
      <c r="C696" s="132"/>
      <c r="F696" s="132"/>
      <c r="H696" s="132"/>
      <c r="J696" s="133"/>
      <c r="L696" s="132"/>
      <c r="M696" s="132"/>
    </row>
    <row r="697" spans="2:13" s="26" customFormat="1" ht="12.75">
      <c r="B697" s="132"/>
      <c r="C697" s="132"/>
      <c r="F697" s="132"/>
      <c r="H697" s="132"/>
      <c r="J697" s="133"/>
      <c r="L697" s="132"/>
      <c r="M697" s="132"/>
    </row>
    <row r="698" spans="2:13" s="26" customFormat="1" ht="12.75">
      <c r="B698" s="132"/>
      <c r="C698" s="132"/>
      <c r="F698" s="132"/>
      <c r="H698" s="132"/>
      <c r="J698" s="133"/>
      <c r="L698" s="132"/>
      <c r="M698" s="132"/>
    </row>
    <row r="699" spans="2:13" s="26" customFormat="1" ht="12.75">
      <c r="B699" s="132"/>
      <c r="C699" s="132"/>
      <c r="F699" s="132"/>
      <c r="H699" s="132"/>
      <c r="J699" s="133"/>
      <c r="L699" s="132"/>
      <c r="M699" s="132"/>
    </row>
    <row r="700" spans="2:13" s="26" customFormat="1" ht="12.75">
      <c r="B700" s="132"/>
      <c r="C700" s="132"/>
      <c r="F700" s="132"/>
      <c r="H700" s="132"/>
      <c r="J700" s="133"/>
      <c r="L700" s="132"/>
      <c r="M700" s="132"/>
    </row>
    <row r="701" spans="2:13" s="26" customFormat="1" ht="12.75">
      <c r="B701" s="132"/>
      <c r="C701" s="132"/>
      <c r="F701" s="132"/>
      <c r="H701" s="132"/>
      <c r="J701" s="133"/>
      <c r="L701" s="132"/>
      <c r="M701" s="132"/>
    </row>
    <row r="702" spans="2:13" s="26" customFormat="1" ht="12.75">
      <c r="B702" s="132"/>
      <c r="C702" s="132"/>
      <c r="F702" s="132"/>
      <c r="H702" s="132"/>
      <c r="J702" s="133"/>
      <c r="L702" s="132"/>
      <c r="M702" s="132"/>
    </row>
    <row r="703" spans="2:13" s="26" customFormat="1" ht="12.75">
      <c r="B703" s="132"/>
      <c r="C703" s="132"/>
      <c r="F703" s="132"/>
      <c r="H703" s="132"/>
      <c r="J703" s="133"/>
      <c r="L703" s="132"/>
      <c r="M703" s="132"/>
    </row>
    <row r="704" spans="2:13" s="26" customFormat="1" ht="12.75">
      <c r="B704" s="132"/>
      <c r="C704" s="132"/>
      <c r="F704" s="132"/>
      <c r="H704" s="132"/>
      <c r="J704" s="133"/>
      <c r="L704" s="132"/>
      <c r="M704" s="132"/>
    </row>
    <row r="705" spans="2:13" s="26" customFormat="1" ht="12.75">
      <c r="B705" s="132"/>
      <c r="C705" s="132"/>
      <c r="F705" s="132"/>
      <c r="H705" s="132"/>
      <c r="J705" s="133"/>
      <c r="L705" s="132"/>
      <c r="M705" s="132"/>
    </row>
    <row r="706" spans="2:13" s="26" customFormat="1" ht="12.75">
      <c r="B706" s="132"/>
      <c r="C706" s="132"/>
      <c r="F706" s="132"/>
      <c r="H706" s="132"/>
      <c r="J706" s="133"/>
      <c r="L706" s="132"/>
      <c r="M706" s="132"/>
    </row>
    <row r="707" spans="2:13" s="26" customFormat="1" ht="12.75">
      <c r="B707" s="132"/>
      <c r="C707" s="132"/>
      <c r="F707" s="132"/>
      <c r="H707" s="132"/>
      <c r="J707" s="133"/>
      <c r="L707" s="132"/>
      <c r="M707" s="132"/>
    </row>
    <row r="708" spans="2:13" s="26" customFormat="1" ht="12.75">
      <c r="B708" s="132"/>
      <c r="C708" s="132"/>
      <c r="F708" s="132"/>
      <c r="H708" s="132"/>
      <c r="J708" s="133"/>
      <c r="L708" s="132"/>
      <c r="M708" s="132"/>
    </row>
    <row r="709" spans="2:13" s="26" customFormat="1" ht="12.75">
      <c r="B709" s="132"/>
      <c r="C709" s="132"/>
      <c r="F709" s="132"/>
      <c r="H709" s="132"/>
      <c r="J709" s="133"/>
      <c r="L709" s="132"/>
      <c r="M709" s="132"/>
    </row>
    <row r="710" spans="2:13" s="26" customFormat="1" ht="12.75">
      <c r="B710" s="132"/>
      <c r="C710" s="132"/>
      <c r="F710" s="132"/>
      <c r="H710" s="132"/>
      <c r="J710" s="133"/>
      <c r="L710" s="132"/>
      <c r="M710" s="132"/>
    </row>
    <row r="711" spans="2:13" s="26" customFormat="1" ht="12.75">
      <c r="B711" s="132"/>
      <c r="C711" s="132"/>
      <c r="F711" s="132"/>
      <c r="H711" s="132"/>
      <c r="J711" s="133"/>
      <c r="L711" s="132"/>
      <c r="M711" s="132"/>
    </row>
    <row r="712" spans="2:13" s="26" customFormat="1" ht="12.75">
      <c r="B712" s="132"/>
      <c r="C712" s="132"/>
      <c r="F712" s="132"/>
      <c r="H712" s="132"/>
      <c r="J712" s="133"/>
      <c r="L712" s="132"/>
      <c r="M712" s="132"/>
    </row>
    <row r="713" spans="2:13" s="26" customFormat="1" ht="12.75">
      <c r="B713" s="132"/>
      <c r="C713" s="132"/>
      <c r="F713" s="132"/>
      <c r="H713" s="132"/>
      <c r="J713" s="133"/>
      <c r="L713" s="132"/>
      <c r="M713" s="132"/>
    </row>
    <row r="714" spans="2:13" s="26" customFormat="1" ht="12.75">
      <c r="B714" s="132"/>
      <c r="C714" s="132"/>
      <c r="F714" s="132"/>
      <c r="H714" s="132"/>
      <c r="J714" s="133"/>
      <c r="L714" s="132"/>
      <c r="M714" s="132"/>
    </row>
    <row r="715" spans="2:13" s="26" customFormat="1" ht="12.75">
      <c r="B715" s="132"/>
      <c r="C715" s="132"/>
      <c r="F715" s="132"/>
      <c r="H715" s="132"/>
      <c r="J715" s="133"/>
      <c r="L715" s="132"/>
      <c r="M715" s="132"/>
    </row>
    <row r="716" spans="2:13" s="26" customFormat="1" ht="12.75">
      <c r="B716" s="132"/>
      <c r="C716" s="132"/>
      <c r="F716" s="132"/>
      <c r="H716" s="132"/>
      <c r="J716" s="133"/>
      <c r="L716" s="132"/>
      <c r="M716" s="132"/>
    </row>
    <row r="717" spans="2:13" s="26" customFormat="1" ht="12.75">
      <c r="B717" s="132"/>
      <c r="C717" s="132"/>
      <c r="F717" s="132"/>
      <c r="H717" s="132"/>
      <c r="J717" s="133"/>
      <c r="L717" s="132"/>
      <c r="M717" s="132"/>
    </row>
    <row r="718" spans="2:13" s="26" customFormat="1" ht="12.75">
      <c r="B718" s="132"/>
      <c r="C718" s="132"/>
      <c r="F718" s="132"/>
      <c r="H718" s="132"/>
      <c r="J718" s="133"/>
      <c r="L718" s="132"/>
      <c r="M718" s="132"/>
    </row>
    <row r="719" spans="2:13" s="26" customFormat="1" ht="12.75">
      <c r="B719" s="132"/>
      <c r="C719" s="132"/>
      <c r="F719" s="132"/>
      <c r="H719" s="132"/>
      <c r="J719" s="133"/>
      <c r="L719" s="132"/>
      <c r="M719" s="132"/>
    </row>
    <row r="720" spans="2:13" s="26" customFormat="1" ht="12.75">
      <c r="B720" s="132"/>
      <c r="C720" s="132"/>
      <c r="F720" s="132"/>
      <c r="H720" s="132"/>
      <c r="J720" s="133"/>
      <c r="L720" s="132"/>
      <c r="M720" s="132"/>
    </row>
    <row r="721" spans="2:13" s="26" customFormat="1" ht="12.75">
      <c r="B721" s="132"/>
      <c r="C721" s="132"/>
      <c r="F721" s="132"/>
      <c r="H721" s="132"/>
      <c r="J721" s="133"/>
      <c r="L721" s="132"/>
      <c r="M721" s="132"/>
    </row>
    <row r="722" spans="2:13" s="26" customFormat="1" ht="12.75">
      <c r="B722" s="132"/>
      <c r="C722" s="132"/>
      <c r="F722" s="132"/>
      <c r="H722" s="132"/>
      <c r="J722" s="133"/>
      <c r="L722" s="132"/>
      <c r="M722" s="132"/>
    </row>
    <row r="723" spans="2:13" s="26" customFormat="1" ht="12.75">
      <c r="B723" s="132"/>
      <c r="C723" s="132"/>
      <c r="F723" s="132"/>
      <c r="H723" s="132"/>
      <c r="J723" s="133"/>
      <c r="L723" s="132"/>
      <c r="M723" s="132"/>
    </row>
    <row r="724" spans="2:13" s="26" customFormat="1" ht="12.75">
      <c r="B724" s="132"/>
      <c r="C724" s="132"/>
      <c r="F724" s="132"/>
      <c r="H724" s="132"/>
      <c r="J724" s="133"/>
      <c r="L724" s="132"/>
      <c r="M724" s="132"/>
    </row>
    <row r="725" spans="2:13" s="26" customFormat="1" ht="12.75">
      <c r="B725" s="132"/>
      <c r="C725" s="132"/>
      <c r="F725" s="132"/>
      <c r="H725" s="132"/>
      <c r="J725" s="133"/>
      <c r="L725" s="132"/>
      <c r="M725" s="132"/>
    </row>
    <row r="726" spans="2:13" s="26" customFormat="1" ht="12.75">
      <c r="B726" s="132"/>
      <c r="C726" s="132"/>
      <c r="F726" s="132"/>
      <c r="H726" s="132"/>
      <c r="J726" s="133"/>
      <c r="L726" s="132"/>
      <c r="M726" s="132"/>
    </row>
    <row r="727" spans="2:13" s="26" customFormat="1" ht="12.75">
      <c r="B727" s="132"/>
      <c r="C727" s="132"/>
      <c r="F727" s="132"/>
      <c r="H727" s="132"/>
      <c r="J727" s="133"/>
      <c r="L727" s="132"/>
      <c r="M727" s="132"/>
    </row>
    <row r="728" spans="2:13" s="26" customFormat="1" ht="12.75">
      <c r="B728" s="132"/>
      <c r="C728" s="132"/>
      <c r="F728" s="132"/>
      <c r="H728" s="132"/>
      <c r="J728" s="133"/>
      <c r="L728" s="132"/>
      <c r="M728" s="132"/>
    </row>
    <row r="729" spans="2:13" s="26" customFormat="1" ht="12.75">
      <c r="B729" s="132"/>
      <c r="C729" s="132"/>
      <c r="F729" s="132"/>
      <c r="H729" s="132"/>
      <c r="J729" s="133"/>
      <c r="L729" s="132"/>
      <c r="M729" s="132"/>
    </row>
    <row r="730" spans="2:13" s="26" customFormat="1" ht="12.75">
      <c r="B730" s="132"/>
      <c r="C730" s="132"/>
      <c r="F730" s="132"/>
      <c r="H730" s="132"/>
      <c r="J730" s="133"/>
      <c r="L730" s="132"/>
      <c r="M730" s="132"/>
    </row>
    <row r="731" spans="2:13" s="26" customFormat="1" ht="12.75">
      <c r="B731" s="132"/>
      <c r="C731" s="132"/>
      <c r="F731" s="132"/>
      <c r="H731" s="132"/>
      <c r="J731" s="133"/>
      <c r="L731" s="132"/>
      <c r="M731" s="132"/>
    </row>
    <row r="732" spans="2:13" s="26" customFormat="1" ht="12.75">
      <c r="B732" s="132"/>
      <c r="C732" s="132"/>
      <c r="F732" s="132"/>
      <c r="H732" s="132"/>
      <c r="J732" s="133"/>
      <c r="L732" s="132"/>
      <c r="M732" s="132"/>
    </row>
    <row r="733" spans="2:13" s="26" customFormat="1" ht="12.75">
      <c r="B733" s="132"/>
      <c r="C733" s="132"/>
      <c r="F733" s="132"/>
      <c r="H733" s="132"/>
      <c r="J733" s="133"/>
      <c r="L733" s="132"/>
      <c r="M733" s="132"/>
    </row>
    <row r="734" spans="2:13" s="26" customFormat="1" ht="12.75">
      <c r="B734" s="132"/>
      <c r="C734" s="132"/>
      <c r="F734" s="132"/>
      <c r="H734" s="132"/>
      <c r="J734" s="133"/>
      <c r="L734" s="132"/>
      <c r="M734" s="132"/>
    </row>
    <row r="735" spans="2:13" s="26" customFormat="1" ht="12.75">
      <c r="B735" s="132"/>
      <c r="C735" s="132"/>
      <c r="F735" s="132"/>
      <c r="H735" s="132"/>
      <c r="J735" s="133"/>
      <c r="L735" s="132"/>
      <c r="M735" s="132"/>
    </row>
    <row r="736" spans="2:13" s="26" customFormat="1" ht="12.75">
      <c r="B736" s="132"/>
      <c r="C736" s="132"/>
      <c r="F736" s="132"/>
      <c r="H736" s="132"/>
      <c r="J736" s="133"/>
      <c r="L736" s="132"/>
      <c r="M736" s="132"/>
    </row>
    <row r="737" spans="2:13" s="26" customFormat="1" ht="12.75">
      <c r="B737" s="132"/>
      <c r="C737" s="132"/>
      <c r="F737" s="132"/>
      <c r="H737" s="132"/>
      <c r="J737" s="133"/>
      <c r="L737" s="132"/>
      <c r="M737" s="132"/>
    </row>
    <row r="738" spans="2:13" s="26" customFormat="1" ht="12.75">
      <c r="B738" s="132"/>
      <c r="C738" s="132"/>
      <c r="F738" s="132"/>
      <c r="H738" s="132"/>
      <c r="J738" s="133"/>
      <c r="L738" s="132"/>
      <c r="M738" s="132"/>
    </row>
    <row r="739" spans="2:13" s="26" customFormat="1" ht="12.75">
      <c r="B739" s="132"/>
      <c r="C739" s="132"/>
      <c r="F739" s="132"/>
      <c r="H739" s="132"/>
      <c r="J739" s="133"/>
      <c r="L739" s="132"/>
      <c r="M739" s="132"/>
    </row>
    <row r="740" spans="2:13" s="26" customFormat="1" ht="12.75">
      <c r="B740" s="132"/>
      <c r="C740" s="132"/>
      <c r="F740" s="132"/>
      <c r="H740" s="132"/>
      <c r="J740" s="133"/>
      <c r="L740" s="132"/>
      <c r="M740" s="132"/>
    </row>
    <row r="741" spans="2:13" s="26" customFormat="1" ht="12.75">
      <c r="B741" s="132"/>
      <c r="C741" s="132"/>
      <c r="F741" s="132"/>
      <c r="H741" s="132"/>
      <c r="J741" s="133"/>
      <c r="L741" s="132"/>
      <c r="M741" s="132"/>
    </row>
    <row r="742" spans="2:13" s="26" customFormat="1" ht="12.75">
      <c r="B742" s="132"/>
      <c r="C742" s="132"/>
      <c r="F742" s="132"/>
      <c r="H742" s="132"/>
      <c r="J742" s="133"/>
      <c r="L742" s="132"/>
      <c r="M742" s="132"/>
    </row>
    <row r="743" spans="2:13" s="26" customFormat="1" ht="12.75">
      <c r="B743" s="132"/>
      <c r="C743" s="132"/>
      <c r="F743" s="132"/>
      <c r="H743" s="132"/>
      <c r="J743" s="133"/>
      <c r="L743" s="132"/>
      <c r="M743" s="132"/>
    </row>
    <row r="744" spans="2:13" s="26" customFormat="1" ht="12.75">
      <c r="B744" s="132"/>
      <c r="C744" s="132"/>
      <c r="F744" s="132"/>
      <c r="H744" s="132"/>
      <c r="J744" s="133"/>
      <c r="L744" s="132"/>
      <c r="M744" s="132"/>
    </row>
    <row r="745" spans="2:13" s="26" customFormat="1" ht="12.75">
      <c r="B745" s="132"/>
      <c r="C745" s="132"/>
      <c r="F745" s="132"/>
      <c r="H745" s="132"/>
      <c r="J745" s="133"/>
      <c r="L745" s="132"/>
      <c r="M745" s="132"/>
    </row>
    <row r="746" spans="2:13" s="26" customFormat="1" ht="12.75">
      <c r="B746" s="132"/>
      <c r="C746" s="132"/>
      <c r="F746" s="132"/>
      <c r="H746" s="132"/>
      <c r="J746" s="133"/>
      <c r="L746" s="132"/>
      <c r="M746" s="132"/>
    </row>
    <row r="747" spans="2:13" s="26" customFormat="1" ht="12.75">
      <c r="B747" s="132"/>
      <c r="C747" s="132"/>
      <c r="F747" s="132"/>
      <c r="H747" s="132"/>
      <c r="J747" s="133"/>
      <c r="L747" s="132"/>
      <c r="M747" s="132"/>
    </row>
    <row r="748" spans="2:13" s="26" customFormat="1" ht="12.75">
      <c r="B748" s="132"/>
      <c r="C748" s="132"/>
      <c r="F748" s="132"/>
      <c r="H748" s="132"/>
      <c r="J748" s="133"/>
      <c r="L748" s="132"/>
      <c r="M748" s="132"/>
    </row>
    <row r="749" spans="2:13" s="26" customFormat="1" ht="12.75">
      <c r="B749" s="132"/>
      <c r="C749" s="132"/>
      <c r="F749" s="132"/>
      <c r="H749" s="132"/>
      <c r="J749" s="133"/>
      <c r="L749" s="132"/>
      <c r="M749" s="132"/>
    </row>
    <row r="750" spans="2:13" s="26" customFormat="1" ht="12.75">
      <c r="B750" s="132"/>
      <c r="C750" s="132"/>
      <c r="F750" s="132"/>
      <c r="H750" s="132"/>
      <c r="J750" s="133"/>
      <c r="L750" s="132"/>
      <c r="M750" s="132"/>
    </row>
    <row r="751" spans="2:13" s="26" customFormat="1" ht="12.75">
      <c r="B751" s="132"/>
      <c r="C751" s="132"/>
      <c r="F751" s="132"/>
      <c r="H751" s="132"/>
      <c r="J751" s="133"/>
      <c r="L751" s="132"/>
      <c r="M751" s="132"/>
    </row>
    <row r="752" spans="2:13" s="26" customFormat="1" ht="12.75">
      <c r="B752" s="132"/>
      <c r="C752" s="132"/>
      <c r="F752" s="132"/>
      <c r="H752" s="132"/>
      <c r="J752" s="133"/>
      <c r="L752" s="132"/>
      <c r="M752" s="132"/>
    </row>
    <row r="753" spans="2:13" s="26" customFormat="1" ht="12.75">
      <c r="B753" s="132"/>
      <c r="C753" s="132"/>
      <c r="F753" s="132"/>
      <c r="H753" s="132"/>
      <c r="J753" s="133"/>
      <c r="L753" s="132"/>
      <c r="M753" s="132"/>
    </row>
    <row r="754" spans="2:13" s="26" customFormat="1" ht="12.75">
      <c r="B754" s="132"/>
      <c r="C754" s="132"/>
      <c r="F754" s="132"/>
      <c r="H754" s="132"/>
      <c r="J754" s="133"/>
      <c r="L754" s="132"/>
      <c r="M754" s="132"/>
    </row>
    <row r="755" spans="2:13" s="26" customFormat="1" ht="12.75">
      <c r="B755" s="132"/>
      <c r="C755" s="132"/>
      <c r="F755" s="132"/>
      <c r="H755" s="132"/>
      <c r="J755" s="133"/>
      <c r="L755" s="132"/>
      <c r="M755" s="132"/>
    </row>
    <row r="756" spans="2:13" s="26" customFormat="1" ht="12.75">
      <c r="B756" s="132"/>
      <c r="C756" s="132"/>
      <c r="F756" s="132"/>
      <c r="H756" s="132"/>
      <c r="J756" s="133"/>
      <c r="L756" s="132"/>
      <c r="M756" s="132"/>
    </row>
    <row r="757" spans="2:13" s="26" customFormat="1" ht="12.75">
      <c r="B757" s="132"/>
      <c r="C757" s="132"/>
      <c r="F757" s="132"/>
      <c r="H757" s="132"/>
      <c r="J757" s="133"/>
      <c r="L757" s="132"/>
      <c r="M757" s="132"/>
    </row>
    <row r="758" spans="2:13" s="26" customFormat="1" ht="12.75">
      <c r="B758" s="132"/>
      <c r="C758" s="132"/>
      <c r="F758" s="132"/>
      <c r="H758" s="132"/>
      <c r="J758" s="133"/>
      <c r="L758" s="132"/>
      <c r="M758" s="132"/>
    </row>
    <row r="759" spans="2:13" s="26" customFormat="1" ht="12.75">
      <c r="B759" s="132"/>
      <c r="C759" s="132"/>
      <c r="F759" s="132"/>
      <c r="H759" s="132"/>
      <c r="J759" s="133"/>
      <c r="L759" s="132"/>
      <c r="M759" s="132"/>
    </row>
    <row r="760" spans="2:13" s="26" customFormat="1" ht="12.75">
      <c r="B760" s="132"/>
      <c r="C760" s="132"/>
      <c r="F760" s="132"/>
      <c r="H760" s="132"/>
      <c r="J760" s="133"/>
      <c r="L760" s="132"/>
      <c r="M760" s="132"/>
    </row>
    <row r="761" spans="2:13" s="26" customFormat="1" ht="12.75">
      <c r="B761" s="132"/>
      <c r="C761" s="132"/>
      <c r="F761" s="132"/>
      <c r="H761" s="132"/>
      <c r="J761" s="133"/>
      <c r="L761" s="132"/>
      <c r="M761" s="132"/>
    </row>
    <row r="762" spans="2:13" s="26" customFormat="1" ht="12.75">
      <c r="B762" s="132"/>
      <c r="C762" s="132"/>
      <c r="F762" s="132"/>
      <c r="H762" s="132"/>
      <c r="J762" s="133"/>
      <c r="L762" s="132"/>
      <c r="M762" s="132"/>
    </row>
    <row r="763" spans="2:13" s="26" customFormat="1" ht="12.75">
      <c r="B763" s="132"/>
      <c r="C763" s="132"/>
      <c r="F763" s="132"/>
      <c r="H763" s="132"/>
      <c r="J763" s="133"/>
      <c r="L763" s="132"/>
      <c r="M763" s="132"/>
    </row>
    <row r="764" spans="2:13" s="26" customFormat="1" ht="12.75">
      <c r="B764" s="132"/>
      <c r="C764" s="132"/>
      <c r="F764" s="132"/>
      <c r="H764" s="132"/>
      <c r="J764" s="133"/>
      <c r="L764" s="132"/>
      <c r="M764" s="132"/>
    </row>
    <row r="765" spans="2:13" s="26" customFormat="1" ht="12.75">
      <c r="B765" s="132"/>
      <c r="C765" s="132"/>
      <c r="F765" s="132"/>
      <c r="H765" s="132"/>
      <c r="J765" s="133"/>
      <c r="L765" s="132"/>
      <c r="M765" s="132"/>
    </row>
    <row r="766" spans="2:13" s="26" customFormat="1" ht="12.75">
      <c r="B766" s="132"/>
      <c r="C766" s="132"/>
      <c r="F766" s="132"/>
      <c r="H766" s="132"/>
      <c r="J766" s="133"/>
      <c r="L766" s="132"/>
      <c r="M766" s="132"/>
    </row>
    <row r="767" spans="2:13" s="26" customFormat="1" ht="12.75">
      <c r="B767" s="132"/>
      <c r="C767" s="132"/>
      <c r="F767" s="132"/>
      <c r="H767" s="132"/>
      <c r="J767" s="133"/>
      <c r="L767" s="132"/>
      <c r="M767" s="132"/>
    </row>
    <row r="768" spans="2:13" s="26" customFormat="1" ht="12.75">
      <c r="B768" s="132"/>
      <c r="C768" s="132"/>
      <c r="F768" s="132"/>
      <c r="H768" s="132"/>
      <c r="J768" s="133"/>
      <c r="L768" s="132"/>
      <c r="M768" s="132"/>
    </row>
    <row r="769" spans="2:13" s="26" customFormat="1" ht="12.75">
      <c r="B769" s="132"/>
      <c r="C769" s="132"/>
      <c r="F769" s="132"/>
      <c r="H769" s="132"/>
      <c r="J769" s="133"/>
      <c r="L769" s="132"/>
      <c r="M769" s="132"/>
    </row>
    <row r="770" spans="2:13" s="26" customFormat="1" ht="12.75">
      <c r="B770" s="132"/>
      <c r="C770" s="132"/>
      <c r="F770" s="132"/>
      <c r="H770" s="132"/>
      <c r="J770" s="133"/>
      <c r="L770" s="132"/>
      <c r="M770" s="132"/>
    </row>
    <row r="771" spans="2:13" s="26" customFormat="1" ht="12.75">
      <c r="B771" s="132"/>
      <c r="C771" s="132"/>
      <c r="F771" s="132"/>
      <c r="H771" s="132"/>
      <c r="J771" s="133"/>
      <c r="L771" s="132"/>
      <c r="M771" s="132"/>
    </row>
    <row r="772" spans="2:13" s="26" customFormat="1" ht="12.75">
      <c r="B772" s="132"/>
      <c r="C772" s="132"/>
      <c r="F772" s="132"/>
      <c r="H772" s="132"/>
      <c r="J772" s="133"/>
      <c r="L772" s="132"/>
      <c r="M772" s="132"/>
    </row>
    <row r="773" spans="2:13" s="26" customFormat="1" ht="12.75">
      <c r="B773" s="132"/>
      <c r="C773" s="132"/>
      <c r="F773" s="132"/>
      <c r="H773" s="132"/>
      <c r="J773" s="133"/>
      <c r="L773" s="132"/>
      <c r="M773" s="132"/>
    </row>
    <row r="774" spans="2:13" s="26" customFormat="1" ht="12.75">
      <c r="B774" s="132"/>
      <c r="C774" s="132"/>
      <c r="F774" s="132"/>
      <c r="H774" s="132"/>
      <c r="J774" s="133"/>
      <c r="L774" s="132"/>
      <c r="M774" s="132"/>
    </row>
    <row r="775" spans="2:13" s="26" customFormat="1" ht="12.75">
      <c r="B775" s="132"/>
      <c r="C775" s="132"/>
      <c r="F775" s="132"/>
      <c r="H775" s="132"/>
      <c r="J775" s="133"/>
      <c r="L775" s="132"/>
      <c r="M775" s="132"/>
    </row>
    <row r="776" spans="2:13" s="26" customFormat="1" ht="12.75">
      <c r="B776" s="132"/>
      <c r="C776" s="132"/>
      <c r="F776" s="132"/>
      <c r="H776" s="132"/>
      <c r="J776" s="133"/>
      <c r="L776" s="132"/>
      <c r="M776" s="132"/>
    </row>
    <row r="777" spans="2:13" s="26" customFormat="1" ht="12.75">
      <c r="B777" s="132"/>
      <c r="C777" s="132"/>
      <c r="F777" s="132"/>
      <c r="H777" s="132"/>
      <c r="J777" s="133"/>
      <c r="L777" s="132"/>
      <c r="M777" s="132"/>
    </row>
    <row r="778" spans="2:13" s="26" customFormat="1" ht="12.75">
      <c r="B778" s="132"/>
      <c r="C778" s="132"/>
      <c r="F778" s="132"/>
      <c r="H778" s="132"/>
      <c r="J778" s="133"/>
      <c r="L778" s="132"/>
      <c r="M778" s="132"/>
    </row>
    <row r="779" spans="2:13" s="26" customFormat="1" ht="12.75">
      <c r="B779" s="132"/>
      <c r="C779" s="132"/>
      <c r="F779" s="132"/>
      <c r="H779" s="132"/>
      <c r="J779" s="133"/>
      <c r="L779" s="132"/>
      <c r="M779" s="132"/>
    </row>
    <row r="780" spans="2:13" s="26" customFormat="1" ht="12.75">
      <c r="B780" s="132"/>
      <c r="C780" s="132"/>
      <c r="F780" s="132"/>
      <c r="H780" s="132"/>
      <c r="J780" s="133"/>
      <c r="L780" s="132"/>
      <c r="M780" s="132"/>
    </row>
    <row r="781" spans="2:13" s="26" customFormat="1" ht="12.75">
      <c r="B781" s="132"/>
      <c r="C781" s="132"/>
      <c r="F781" s="132"/>
      <c r="H781" s="132"/>
      <c r="J781" s="133"/>
      <c r="L781" s="132"/>
      <c r="M781" s="132"/>
    </row>
    <row r="782" spans="2:13" s="26" customFormat="1" ht="12.75">
      <c r="B782" s="132"/>
      <c r="C782" s="132"/>
      <c r="F782" s="132"/>
      <c r="H782" s="132"/>
      <c r="J782" s="133"/>
      <c r="L782" s="132"/>
      <c r="M782" s="132"/>
    </row>
    <row r="783" spans="2:13" s="26" customFormat="1" ht="12.75">
      <c r="B783" s="132"/>
      <c r="C783" s="132"/>
      <c r="F783" s="132"/>
      <c r="H783" s="132"/>
      <c r="J783" s="133"/>
      <c r="L783" s="132"/>
      <c r="M783" s="132"/>
    </row>
    <row r="784" spans="2:13" s="26" customFormat="1" ht="12.75">
      <c r="B784" s="132"/>
      <c r="C784" s="132"/>
      <c r="F784" s="132"/>
      <c r="H784" s="132"/>
      <c r="J784" s="133"/>
      <c r="L784" s="132"/>
      <c r="M784" s="132"/>
    </row>
    <row r="785" spans="2:13" s="26" customFormat="1" ht="12.75">
      <c r="B785" s="132"/>
      <c r="C785" s="132"/>
      <c r="F785" s="132"/>
      <c r="H785" s="132"/>
      <c r="J785" s="133"/>
      <c r="L785" s="132"/>
      <c r="M785" s="132"/>
    </row>
    <row r="786" spans="2:13" s="26" customFormat="1" ht="12.75">
      <c r="B786" s="132"/>
      <c r="C786" s="132"/>
      <c r="F786" s="132"/>
      <c r="H786" s="132"/>
      <c r="J786" s="133"/>
      <c r="L786" s="132"/>
      <c r="M786" s="132"/>
    </row>
    <row r="787" spans="2:13" s="26" customFormat="1" ht="12.75">
      <c r="B787" s="132"/>
      <c r="C787" s="132"/>
      <c r="F787" s="132"/>
      <c r="H787" s="132"/>
      <c r="J787" s="133"/>
      <c r="L787" s="132"/>
      <c r="M787" s="132"/>
    </row>
    <row r="788" spans="2:13" s="26" customFormat="1" ht="12.75">
      <c r="B788" s="132"/>
      <c r="C788" s="132"/>
      <c r="F788" s="132"/>
      <c r="H788" s="132"/>
      <c r="J788" s="133"/>
      <c r="L788" s="132"/>
      <c r="M788" s="132"/>
    </row>
    <row r="789" spans="2:13" s="26" customFormat="1" ht="12.75">
      <c r="B789" s="132"/>
      <c r="C789" s="132"/>
      <c r="F789" s="132"/>
      <c r="H789" s="132"/>
      <c r="J789" s="133"/>
      <c r="L789" s="132"/>
      <c r="M789" s="132"/>
    </row>
    <row r="790" spans="2:13" s="26" customFormat="1" ht="12.75">
      <c r="B790" s="132"/>
      <c r="C790" s="132"/>
      <c r="F790" s="132"/>
      <c r="H790" s="132"/>
      <c r="J790" s="133"/>
      <c r="L790" s="132"/>
      <c r="M790" s="132"/>
    </row>
    <row r="791" spans="2:13" s="26" customFormat="1" ht="12.75">
      <c r="B791" s="132"/>
      <c r="C791" s="132"/>
      <c r="F791" s="132"/>
      <c r="H791" s="132"/>
      <c r="J791" s="133"/>
      <c r="L791" s="132"/>
      <c r="M791" s="132"/>
    </row>
    <row r="792" spans="2:13" s="26" customFormat="1" ht="12.75">
      <c r="B792" s="132"/>
      <c r="C792" s="132"/>
      <c r="F792" s="132"/>
      <c r="H792" s="132"/>
      <c r="J792" s="133"/>
      <c r="L792" s="132"/>
      <c r="M792" s="132"/>
    </row>
    <row r="793" spans="2:13" s="26" customFormat="1" ht="12.75">
      <c r="B793" s="132"/>
      <c r="C793" s="132"/>
      <c r="F793" s="132"/>
      <c r="H793" s="132"/>
      <c r="J793" s="133"/>
      <c r="L793" s="132"/>
      <c r="M793" s="132"/>
    </row>
    <row r="794" spans="2:13" s="26" customFormat="1" ht="12.75">
      <c r="B794" s="132"/>
      <c r="C794" s="132"/>
      <c r="F794" s="132"/>
      <c r="H794" s="132"/>
      <c r="J794" s="133"/>
      <c r="L794" s="132"/>
      <c r="M794" s="132"/>
    </row>
    <row r="795" spans="2:13" s="26" customFormat="1" ht="12.75">
      <c r="B795" s="132"/>
      <c r="C795" s="132"/>
      <c r="F795" s="132"/>
      <c r="H795" s="132"/>
      <c r="J795" s="133"/>
      <c r="L795" s="132"/>
      <c r="M795" s="132"/>
    </row>
    <row r="796" spans="2:13" s="26" customFormat="1" ht="12.75">
      <c r="B796" s="132"/>
      <c r="C796" s="132"/>
      <c r="F796" s="132"/>
      <c r="H796" s="132"/>
      <c r="J796" s="133"/>
      <c r="L796" s="132"/>
      <c r="M796" s="132"/>
    </row>
    <row r="797" spans="2:13" s="26" customFormat="1" ht="12.75">
      <c r="B797" s="132"/>
      <c r="C797" s="132"/>
      <c r="F797" s="132"/>
      <c r="H797" s="132"/>
      <c r="J797" s="133"/>
      <c r="L797" s="132"/>
      <c r="M797" s="132"/>
    </row>
    <row r="798" spans="2:13" s="26" customFormat="1" ht="12.75">
      <c r="B798" s="132"/>
      <c r="C798" s="132"/>
      <c r="F798" s="132"/>
      <c r="H798" s="132"/>
      <c r="J798" s="133"/>
      <c r="L798" s="132"/>
      <c r="M798" s="132"/>
    </row>
    <row r="799" spans="2:13" s="26" customFormat="1" ht="12.75">
      <c r="B799" s="132"/>
      <c r="C799" s="132"/>
      <c r="F799" s="132"/>
      <c r="H799" s="132"/>
      <c r="J799" s="133"/>
      <c r="L799" s="132"/>
      <c r="M799" s="132"/>
    </row>
    <row r="800" spans="2:13" s="26" customFormat="1" ht="12.75">
      <c r="B800" s="132"/>
      <c r="C800" s="132"/>
      <c r="F800" s="132"/>
      <c r="H800" s="132"/>
      <c r="J800" s="133"/>
      <c r="L800" s="132"/>
      <c r="M800" s="132"/>
    </row>
    <row r="801" spans="2:13" s="26" customFormat="1" ht="12.75">
      <c r="B801" s="132"/>
      <c r="C801" s="132"/>
      <c r="F801" s="132"/>
      <c r="H801" s="132"/>
      <c r="J801" s="133"/>
      <c r="L801" s="132"/>
      <c r="M801" s="132"/>
    </row>
    <row r="802" spans="2:13" s="26" customFormat="1" ht="12.75">
      <c r="B802" s="132"/>
      <c r="C802" s="132"/>
      <c r="F802" s="132"/>
      <c r="H802" s="132"/>
      <c r="J802" s="133"/>
      <c r="L802" s="132"/>
      <c r="M802" s="132"/>
    </row>
    <row r="803" spans="2:13" s="26" customFormat="1" ht="12.75">
      <c r="B803" s="132"/>
      <c r="C803" s="132"/>
      <c r="F803" s="132"/>
      <c r="H803" s="132"/>
      <c r="J803" s="133"/>
      <c r="L803" s="132"/>
      <c r="M803" s="132"/>
    </row>
    <row r="804" spans="2:13" s="26" customFormat="1" ht="12.75">
      <c r="B804" s="132"/>
      <c r="C804" s="132"/>
      <c r="F804" s="132"/>
      <c r="H804" s="132"/>
      <c r="J804" s="133"/>
      <c r="L804" s="132"/>
      <c r="M804" s="132"/>
    </row>
    <row r="805" spans="2:13" s="26" customFormat="1" ht="12.75">
      <c r="B805" s="132"/>
      <c r="C805" s="132"/>
      <c r="F805" s="132"/>
      <c r="H805" s="132"/>
      <c r="J805" s="133"/>
      <c r="L805" s="132"/>
      <c r="M805" s="132"/>
    </row>
    <row r="806" spans="2:13" s="26" customFormat="1" ht="12.75">
      <c r="B806" s="132"/>
      <c r="C806" s="132"/>
      <c r="F806" s="132"/>
      <c r="H806" s="132"/>
      <c r="J806" s="133"/>
      <c r="L806" s="132"/>
      <c r="M806" s="132"/>
    </row>
    <row r="807" spans="2:13" s="26" customFormat="1" ht="12.75">
      <c r="B807" s="132"/>
      <c r="C807" s="132"/>
      <c r="F807" s="132"/>
      <c r="H807" s="132"/>
      <c r="J807" s="133"/>
      <c r="L807" s="132"/>
      <c r="M807" s="132"/>
    </row>
    <row r="808" spans="2:13" s="26" customFormat="1" ht="12.75">
      <c r="B808" s="132"/>
      <c r="C808" s="132"/>
      <c r="F808" s="132"/>
      <c r="H808" s="132"/>
      <c r="J808" s="133"/>
      <c r="L808" s="132"/>
      <c r="M808" s="132"/>
    </row>
    <row r="809" spans="2:13" s="26" customFormat="1" ht="12.75">
      <c r="B809" s="132"/>
      <c r="C809" s="132"/>
      <c r="F809" s="132"/>
      <c r="H809" s="132"/>
      <c r="J809" s="133"/>
      <c r="L809" s="132"/>
      <c r="M809" s="132"/>
    </row>
    <row r="810" spans="2:13" s="26" customFormat="1" ht="12.75">
      <c r="B810" s="132"/>
      <c r="C810" s="132"/>
      <c r="F810" s="132"/>
      <c r="H810" s="132"/>
      <c r="J810" s="133"/>
      <c r="L810" s="132"/>
      <c r="M810" s="132"/>
    </row>
    <row r="811" spans="2:13" s="26" customFormat="1" ht="12.75">
      <c r="B811" s="132"/>
      <c r="C811" s="132"/>
      <c r="F811" s="132"/>
      <c r="H811" s="132"/>
      <c r="J811" s="133"/>
      <c r="L811" s="132"/>
      <c r="M811" s="132"/>
    </row>
    <row r="812" spans="2:13" s="26" customFormat="1" ht="12.75">
      <c r="B812" s="132"/>
      <c r="C812" s="132"/>
      <c r="F812" s="132"/>
      <c r="H812" s="132"/>
      <c r="J812" s="133"/>
      <c r="L812" s="132"/>
      <c r="M812" s="132"/>
    </row>
    <row r="813" spans="2:13" s="26" customFormat="1" ht="12.75">
      <c r="B813" s="132"/>
      <c r="C813" s="132"/>
      <c r="F813" s="132"/>
      <c r="H813" s="132"/>
      <c r="J813" s="133"/>
      <c r="L813" s="132"/>
      <c r="M813" s="132"/>
    </row>
    <row r="814" spans="2:13" s="26" customFormat="1" ht="12.75">
      <c r="B814" s="132"/>
      <c r="C814" s="132"/>
      <c r="F814" s="132"/>
      <c r="H814" s="132"/>
      <c r="J814" s="133"/>
      <c r="L814" s="132"/>
      <c r="M814" s="132"/>
    </row>
    <row r="815" spans="2:13" s="26" customFormat="1" ht="12.75">
      <c r="B815" s="132"/>
      <c r="C815" s="132"/>
      <c r="F815" s="132"/>
      <c r="H815" s="132"/>
      <c r="J815" s="133"/>
      <c r="L815" s="132"/>
      <c r="M815" s="132"/>
    </row>
    <row r="816" spans="2:13" s="26" customFormat="1" ht="12.75">
      <c r="B816" s="132"/>
      <c r="C816" s="132"/>
      <c r="F816" s="132"/>
      <c r="H816" s="132"/>
      <c r="J816" s="133"/>
      <c r="L816" s="132"/>
      <c r="M816" s="132"/>
    </row>
    <row r="817" spans="2:13" s="26" customFormat="1" ht="12.75">
      <c r="B817" s="132"/>
      <c r="C817" s="132"/>
      <c r="F817" s="132"/>
      <c r="H817" s="132"/>
      <c r="J817" s="133"/>
      <c r="L817" s="132"/>
      <c r="M817" s="132"/>
    </row>
    <row r="818" spans="2:13" s="26" customFormat="1" ht="12.75">
      <c r="B818" s="132"/>
      <c r="C818" s="132"/>
      <c r="F818" s="132"/>
      <c r="H818" s="132"/>
      <c r="J818" s="133"/>
      <c r="L818" s="132"/>
      <c r="M818" s="132"/>
    </row>
    <row r="819" spans="2:13" s="26" customFormat="1" ht="12.75">
      <c r="B819" s="132"/>
      <c r="C819" s="132"/>
      <c r="F819" s="132"/>
      <c r="H819" s="132"/>
      <c r="J819" s="133"/>
      <c r="L819" s="132"/>
      <c r="M819" s="132"/>
    </row>
    <row r="820" spans="2:13" s="26" customFormat="1" ht="12.75">
      <c r="B820" s="132"/>
      <c r="C820" s="132"/>
      <c r="F820" s="132"/>
      <c r="H820" s="132"/>
      <c r="J820" s="133"/>
      <c r="L820" s="132"/>
      <c r="M820" s="132"/>
    </row>
    <row r="821" spans="2:13" s="26" customFormat="1" ht="12.75">
      <c r="B821" s="132"/>
      <c r="C821" s="132"/>
      <c r="F821" s="132"/>
      <c r="H821" s="132"/>
      <c r="J821" s="133"/>
      <c r="L821" s="132"/>
      <c r="M821" s="132"/>
    </row>
    <row r="822" spans="2:13" s="26" customFormat="1" ht="12.75">
      <c r="B822" s="132"/>
      <c r="C822" s="132"/>
      <c r="F822" s="132"/>
      <c r="H822" s="132"/>
      <c r="J822" s="133"/>
      <c r="L822" s="132"/>
      <c r="M822" s="132"/>
    </row>
    <row r="823" spans="2:13" s="26" customFormat="1" ht="12.75">
      <c r="B823" s="132"/>
      <c r="C823" s="132"/>
      <c r="F823" s="132"/>
      <c r="H823" s="132"/>
      <c r="J823" s="133"/>
      <c r="L823" s="132"/>
      <c r="M823" s="132"/>
    </row>
    <row r="824" spans="2:13" s="26" customFormat="1" ht="12.75">
      <c r="B824" s="132"/>
      <c r="C824" s="132"/>
      <c r="F824" s="132"/>
      <c r="H824" s="132"/>
      <c r="J824" s="133"/>
      <c r="L824" s="132"/>
      <c r="M824" s="132"/>
    </row>
    <row r="825" spans="2:13" s="26" customFormat="1" ht="12.75">
      <c r="B825" s="132"/>
      <c r="C825" s="132"/>
      <c r="F825" s="132"/>
      <c r="H825" s="132"/>
      <c r="J825" s="133"/>
      <c r="L825" s="132"/>
      <c r="M825" s="132"/>
    </row>
    <row r="826" spans="2:13" s="26" customFormat="1" ht="12.75">
      <c r="B826" s="132"/>
      <c r="C826" s="132"/>
      <c r="F826" s="132"/>
      <c r="H826" s="132"/>
      <c r="J826" s="133"/>
      <c r="L826" s="132"/>
      <c r="M826" s="132"/>
    </row>
    <row r="827" spans="2:13" s="26" customFormat="1" ht="12.75">
      <c r="B827" s="132"/>
      <c r="C827" s="132"/>
      <c r="F827" s="132"/>
      <c r="H827" s="132"/>
      <c r="J827" s="133"/>
      <c r="L827" s="132"/>
      <c r="M827" s="132"/>
    </row>
    <row r="828" spans="2:13" s="26" customFormat="1" ht="12.75">
      <c r="B828" s="132"/>
      <c r="C828" s="132"/>
      <c r="F828" s="132"/>
      <c r="H828" s="132"/>
      <c r="J828" s="133"/>
      <c r="L828" s="132"/>
      <c r="M828" s="132"/>
    </row>
    <row r="829" spans="2:13" s="26" customFormat="1" ht="12.75">
      <c r="B829" s="132"/>
      <c r="C829" s="132"/>
      <c r="F829" s="132"/>
      <c r="H829" s="132"/>
      <c r="J829" s="133"/>
      <c r="L829" s="132"/>
      <c r="M829" s="132"/>
    </row>
    <row r="830" spans="2:13" s="26" customFormat="1" ht="12.75">
      <c r="B830" s="132"/>
      <c r="C830" s="132"/>
      <c r="F830" s="132"/>
      <c r="H830" s="132"/>
      <c r="J830" s="133"/>
      <c r="L830" s="132"/>
      <c r="M830" s="132"/>
    </row>
    <row r="831" spans="2:13" s="26" customFormat="1" ht="12.75">
      <c r="B831" s="132"/>
      <c r="C831" s="132"/>
      <c r="F831" s="132"/>
      <c r="H831" s="132"/>
      <c r="J831" s="133"/>
      <c r="L831" s="132"/>
      <c r="M831" s="132"/>
    </row>
    <row r="832" spans="2:13" s="26" customFormat="1" ht="12.75">
      <c r="B832" s="132"/>
      <c r="C832" s="132"/>
      <c r="F832" s="132"/>
      <c r="H832" s="132"/>
      <c r="J832" s="133"/>
      <c r="L832" s="132"/>
      <c r="M832" s="132"/>
    </row>
    <row r="833" spans="2:13" s="26" customFormat="1" ht="12.75">
      <c r="B833" s="132"/>
      <c r="C833" s="132"/>
      <c r="F833" s="132"/>
      <c r="H833" s="132"/>
      <c r="J833" s="133"/>
      <c r="L833" s="132"/>
      <c r="M833" s="132"/>
    </row>
    <row r="834" spans="2:13" s="26" customFormat="1" ht="12.75">
      <c r="B834" s="132"/>
      <c r="C834" s="132"/>
      <c r="F834" s="132"/>
      <c r="H834" s="132"/>
      <c r="J834" s="133"/>
      <c r="L834" s="132"/>
      <c r="M834" s="132"/>
    </row>
    <row r="835" spans="2:13" s="26" customFormat="1" ht="12.75">
      <c r="B835" s="132"/>
      <c r="C835" s="132"/>
      <c r="F835" s="132"/>
      <c r="H835" s="132"/>
      <c r="J835" s="133"/>
      <c r="L835" s="132"/>
      <c r="M835" s="132"/>
    </row>
    <row r="836" spans="2:13" s="26" customFormat="1" ht="12.75">
      <c r="B836" s="132"/>
      <c r="C836" s="132"/>
      <c r="F836" s="132"/>
      <c r="H836" s="132"/>
      <c r="J836" s="133"/>
      <c r="L836" s="132"/>
      <c r="M836" s="132"/>
    </row>
    <row r="837" spans="2:13" s="26" customFormat="1" ht="12.75">
      <c r="B837" s="132"/>
      <c r="C837" s="132"/>
      <c r="F837" s="132"/>
      <c r="H837" s="132"/>
      <c r="J837" s="133"/>
      <c r="L837" s="132"/>
      <c r="M837" s="132"/>
    </row>
    <row r="838" spans="2:13" s="26" customFormat="1" ht="12.75">
      <c r="B838" s="132"/>
      <c r="C838" s="132"/>
      <c r="F838" s="132"/>
      <c r="H838" s="132"/>
      <c r="J838" s="133"/>
      <c r="L838" s="132"/>
      <c r="M838" s="132"/>
    </row>
    <row r="839" spans="2:13" s="26" customFormat="1" ht="12.75">
      <c r="B839" s="132"/>
      <c r="C839" s="132"/>
      <c r="F839" s="132"/>
      <c r="H839" s="132"/>
      <c r="J839" s="133"/>
      <c r="L839" s="132"/>
      <c r="M839" s="132"/>
    </row>
    <row r="840" spans="2:13" s="26" customFormat="1" ht="12.75">
      <c r="B840" s="132"/>
      <c r="C840" s="132"/>
      <c r="F840" s="132"/>
      <c r="H840" s="132"/>
      <c r="J840" s="133"/>
      <c r="L840" s="132"/>
      <c r="M840" s="132"/>
    </row>
    <row r="841" spans="2:13" s="26" customFormat="1" ht="12.75">
      <c r="B841" s="132"/>
      <c r="C841" s="132"/>
      <c r="F841" s="132"/>
      <c r="H841" s="132"/>
      <c r="J841" s="133"/>
      <c r="L841" s="132"/>
      <c r="M841" s="132"/>
    </row>
    <row r="842" spans="2:13" s="26" customFormat="1" ht="12.75">
      <c r="B842" s="132"/>
      <c r="C842" s="132"/>
      <c r="F842" s="132"/>
      <c r="H842" s="132"/>
      <c r="J842" s="133"/>
      <c r="L842" s="132"/>
      <c r="M842" s="132"/>
    </row>
    <row r="843" spans="2:13" s="26" customFormat="1" ht="12.75">
      <c r="B843" s="132"/>
      <c r="C843" s="132"/>
      <c r="F843" s="132"/>
      <c r="H843" s="132"/>
      <c r="J843" s="133"/>
      <c r="L843" s="132"/>
      <c r="M843" s="132"/>
    </row>
    <row r="844" spans="2:13" s="26" customFormat="1" ht="12.75">
      <c r="B844" s="132"/>
      <c r="C844" s="132"/>
      <c r="F844" s="132"/>
      <c r="H844" s="132"/>
      <c r="J844" s="133"/>
      <c r="L844" s="132"/>
      <c r="M844" s="132"/>
    </row>
    <row r="845" spans="2:13" s="26" customFormat="1" ht="12.75">
      <c r="B845" s="132"/>
      <c r="C845" s="132"/>
      <c r="F845" s="132"/>
      <c r="H845" s="132"/>
      <c r="J845" s="133"/>
      <c r="L845" s="132"/>
      <c r="M845" s="132"/>
    </row>
    <row r="846" spans="2:13" s="26" customFormat="1" ht="12.75">
      <c r="B846" s="132"/>
      <c r="C846" s="132"/>
      <c r="F846" s="132"/>
      <c r="H846" s="132"/>
      <c r="J846" s="133"/>
      <c r="L846" s="132"/>
      <c r="M846" s="132"/>
    </row>
    <row r="847" spans="2:13" s="26" customFormat="1" ht="12.75">
      <c r="B847" s="132"/>
      <c r="C847" s="132"/>
      <c r="F847" s="132"/>
      <c r="H847" s="132"/>
      <c r="J847" s="133"/>
      <c r="L847" s="132"/>
      <c r="M847" s="132"/>
    </row>
    <row r="848" spans="2:13" s="26" customFormat="1" ht="12.75">
      <c r="B848" s="132"/>
      <c r="C848" s="132"/>
      <c r="F848" s="132"/>
      <c r="H848" s="132"/>
      <c r="J848" s="133"/>
      <c r="L848" s="132"/>
      <c r="M848" s="132"/>
    </row>
    <row r="849" spans="2:13" s="26" customFormat="1" ht="12.75">
      <c r="B849" s="132"/>
      <c r="C849" s="132"/>
      <c r="F849" s="132"/>
      <c r="H849" s="132"/>
      <c r="J849" s="133"/>
      <c r="L849" s="132"/>
      <c r="M849" s="132"/>
    </row>
    <row r="850" spans="2:13" s="26" customFormat="1" ht="12.75">
      <c r="B850" s="132"/>
      <c r="C850" s="132"/>
      <c r="F850" s="132"/>
      <c r="H850" s="132"/>
      <c r="J850" s="133"/>
      <c r="L850" s="132"/>
      <c r="M850" s="132"/>
    </row>
    <row r="851" spans="2:13" s="26" customFormat="1" ht="12.75">
      <c r="B851" s="132"/>
      <c r="C851" s="132"/>
      <c r="F851" s="132"/>
      <c r="H851" s="132"/>
      <c r="J851" s="133"/>
      <c r="L851" s="132"/>
      <c r="M851" s="132"/>
    </row>
    <row r="852" spans="2:13" s="26" customFormat="1" ht="12.75">
      <c r="B852" s="132"/>
      <c r="C852" s="132"/>
      <c r="F852" s="132"/>
      <c r="H852" s="132"/>
      <c r="J852" s="133"/>
      <c r="L852" s="132"/>
      <c r="M852" s="132"/>
    </row>
    <row r="853" spans="2:13" s="26" customFormat="1" ht="12.75">
      <c r="B853" s="132"/>
      <c r="C853" s="132"/>
      <c r="F853" s="132"/>
      <c r="H853" s="132"/>
      <c r="J853" s="133"/>
      <c r="L853" s="132"/>
      <c r="M853" s="132"/>
    </row>
    <row r="854" spans="2:13" s="26" customFormat="1" ht="12.75">
      <c r="B854" s="132"/>
      <c r="C854" s="132"/>
      <c r="F854" s="132"/>
      <c r="H854" s="132"/>
      <c r="J854" s="133"/>
      <c r="L854" s="132"/>
      <c r="M854" s="132"/>
    </row>
    <row r="855" spans="2:13" s="26" customFormat="1" ht="12.75">
      <c r="B855" s="132"/>
      <c r="C855" s="132"/>
      <c r="F855" s="132"/>
      <c r="H855" s="132"/>
      <c r="J855" s="133"/>
      <c r="L855" s="132"/>
      <c r="M855" s="132"/>
    </row>
    <row r="856" spans="2:13" s="26" customFormat="1" ht="12.75">
      <c r="B856" s="132"/>
      <c r="C856" s="132"/>
      <c r="F856" s="132"/>
      <c r="H856" s="132"/>
      <c r="J856" s="133"/>
      <c r="L856" s="132"/>
      <c r="M856" s="132"/>
    </row>
    <row r="857" spans="2:13" s="26" customFormat="1" ht="12.75">
      <c r="B857" s="132"/>
      <c r="C857" s="132"/>
      <c r="F857" s="132"/>
      <c r="H857" s="132"/>
      <c r="J857" s="133"/>
      <c r="L857" s="132"/>
      <c r="M857" s="132"/>
    </row>
    <row r="858" spans="2:13" s="26" customFormat="1" ht="12.75">
      <c r="B858" s="132"/>
      <c r="C858" s="132"/>
      <c r="F858" s="132"/>
      <c r="H858" s="132"/>
      <c r="J858" s="133"/>
      <c r="L858" s="132"/>
      <c r="M858" s="132"/>
    </row>
    <row r="859" spans="2:13" s="26" customFormat="1" ht="12.75">
      <c r="B859" s="132"/>
      <c r="C859" s="132"/>
      <c r="F859" s="132"/>
      <c r="H859" s="132"/>
      <c r="J859" s="133"/>
      <c r="L859" s="132"/>
      <c r="M859" s="132"/>
    </row>
    <row r="860" spans="2:13" s="26" customFormat="1" ht="12.75">
      <c r="B860" s="132"/>
      <c r="C860" s="132"/>
      <c r="F860" s="132"/>
      <c r="H860" s="132"/>
      <c r="J860" s="133"/>
      <c r="L860" s="132"/>
      <c r="M860" s="132"/>
    </row>
    <row r="861" spans="2:13" s="26" customFormat="1" ht="12.75">
      <c r="B861" s="132"/>
      <c r="C861" s="132"/>
      <c r="F861" s="132"/>
      <c r="H861" s="132"/>
      <c r="J861" s="133"/>
      <c r="L861" s="132"/>
      <c r="M861" s="132"/>
    </row>
    <row r="862" spans="2:13" s="26" customFormat="1" ht="12.75">
      <c r="B862" s="132"/>
      <c r="C862" s="132"/>
      <c r="F862" s="132"/>
      <c r="H862" s="132"/>
      <c r="J862" s="133"/>
      <c r="L862" s="132"/>
      <c r="M862" s="132"/>
    </row>
    <row r="863" spans="2:13" s="26" customFormat="1" ht="12.75">
      <c r="B863" s="132"/>
      <c r="C863" s="132"/>
      <c r="F863" s="132"/>
      <c r="H863" s="132"/>
      <c r="J863" s="133"/>
      <c r="L863" s="132"/>
      <c r="M863" s="132"/>
    </row>
    <row r="864" spans="2:13" s="26" customFormat="1" ht="12.75">
      <c r="B864" s="132"/>
      <c r="C864" s="132"/>
      <c r="F864" s="132"/>
      <c r="H864" s="132"/>
      <c r="J864" s="133"/>
      <c r="L864" s="132"/>
      <c r="M864" s="132"/>
    </row>
    <row r="865" spans="2:13" s="26" customFormat="1" ht="12.75">
      <c r="B865" s="132"/>
      <c r="C865" s="132"/>
      <c r="F865" s="132"/>
      <c r="H865" s="132"/>
      <c r="J865" s="133"/>
      <c r="L865" s="132"/>
      <c r="M865" s="132"/>
    </row>
    <row r="866" spans="2:13" s="26" customFormat="1" ht="12.75">
      <c r="B866" s="132"/>
      <c r="C866" s="132"/>
      <c r="F866" s="132"/>
      <c r="H866" s="132"/>
      <c r="J866" s="133"/>
      <c r="L866" s="132"/>
      <c r="M866" s="132"/>
    </row>
    <row r="867" spans="2:13" s="26" customFormat="1" ht="12.75">
      <c r="B867" s="132"/>
      <c r="C867" s="132"/>
      <c r="F867" s="132"/>
      <c r="H867" s="132"/>
      <c r="J867" s="133"/>
      <c r="L867" s="132"/>
      <c r="M867" s="132"/>
    </row>
    <row r="868" spans="2:13" s="26" customFormat="1" ht="12.75">
      <c r="B868" s="132"/>
      <c r="C868" s="132"/>
      <c r="F868" s="132"/>
      <c r="H868" s="132"/>
      <c r="J868" s="133"/>
      <c r="L868" s="132"/>
      <c r="M868" s="132"/>
    </row>
    <row r="869" spans="2:13" s="26" customFormat="1" ht="12.75">
      <c r="B869" s="132"/>
      <c r="C869" s="132"/>
      <c r="F869" s="132"/>
      <c r="H869" s="132"/>
      <c r="J869" s="133"/>
      <c r="L869" s="132"/>
      <c r="M869" s="132"/>
    </row>
    <row r="870" spans="2:13" s="26" customFormat="1" ht="12.75">
      <c r="B870" s="132"/>
      <c r="C870" s="132"/>
      <c r="F870" s="132"/>
      <c r="H870" s="132"/>
      <c r="J870" s="133"/>
      <c r="L870" s="132"/>
      <c r="M870" s="132"/>
    </row>
    <row r="871" spans="2:13" s="26" customFormat="1" ht="12.75">
      <c r="B871" s="132"/>
      <c r="C871" s="132"/>
      <c r="F871" s="132"/>
      <c r="H871" s="132"/>
      <c r="J871" s="133"/>
      <c r="L871" s="132"/>
      <c r="M871" s="132"/>
    </row>
    <row r="872" spans="2:13" s="26" customFormat="1" ht="12.75">
      <c r="B872" s="132"/>
      <c r="C872" s="132"/>
      <c r="F872" s="132"/>
      <c r="H872" s="132"/>
      <c r="J872" s="133"/>
      <c r="L872" s="132"/>
      <c r="M872" s="132"/>
    </row>
    <row r="873" spans="2:13" s="26" customFormat="1" ht="12.75">
      <c r="B873" s="132"/>
      <c r="C873" s="132"/>
      <c r="F873" s="132"/>
      <c r="H873" s="132"/>
      <c r="J873" s="133"/>
      <c r="L873" s="132"/>
      <c r="M873" s="132"/>
    </row>
    <row r="874" spans="2:13" s="26" customFormat="1" ht="12.75">
      <c r="B874" s="132"/>
      <c r="C874" s="132"/>
      <c r="F874" s="132"/>
      <c r="H874" s="132"/>
      <c r="J874" s="133"/>
      <c r="L874" s="132"/>
      <c r="M874" s="132"/>
    </row>
    <row r="875" spans="2:13" s="26" customFormat="1" ht="12.75">
      <c r="B875" s="132"/>
      <c r="C875" s="132"/>
      <c r="F875" s="132"/>
      <c r="H875" s="132"/>
      <c r="J875" s="133"/>
      <c r="L875" s="132"/>
      <c r="M875" s="132"/>
    </row>
    <row r="876" spans="2:13" s="26" customFormat="1" ht="12.75">
      <c r="B876" s="132"/>
      <c r="C876" s="132"/>
      <c r="F876" s="132"/>
      <c r="H876" s="132"/>
      <c r="J876" s="133"/>
      <c r="L876" s="132"/>
      <c r="M876" s="132"/>
    </row>
    <row r="877" spans="2:13" s="26" customFormat="1" ht="12.75">
      <c r="B877" s="132"/>
      <c r="C877" s="132"/>
      <c r="F877" s="132"/>
      <c r="H877" s="132"/>
      <c r="J877" s="133"/>
      <c r="L877" s="132"/>
      <c r="M877" s="132"/>
    </row>
    <row r="878" spans="2:13" s="26" customFormat="1" ht="12.75">
      <c r="B878" s="132"/>
      <c r="C878" s="132"/>
      <c r="F878" s="132"/>
      <c r="H878" s="132"/>
      <c r="J878" s="133"/>
      <c r="L878" s="132"/>
      <c r="M878" s="132"/>
    </row>
    <row r="879" spans="2:13" s="26" customFormat="1" ht="12.75">
      <c r="B879" s="132"/>
      <c r="C879" s="132"/>
      <c r="F879" s="132"/>
      <c r="H879" s="132"/>
      <c r="J879" s="133"/>
      <c r="L879" s="132"/>
      <c r="M879" s="132"/>
    </row>
    <row r="880" spans="2:13" s="26" customFormat="1" ht="12.75">
      <c r="B880" s="132"/>
      <c r="C880" s="132"/>
      <c r="F880" s="132"/>
      <c r="H880" s="132"/>
      <c r="J880" s="133"/>
      <c r="L880" s="132"/>
      <c r="M880" s="132"/>
    </row>
    <row r="881" spans="2:13" s="26" customFormat="1" ht="12.75">
      <c r="B881" s="132"/>
      <c r="C881" s="132"/>
      <c r="F881" s="132"/>
      <c r="H881" s="132"/>
      <c r="J881" s="133"/>
      <c r="L881" s="132"/>
      <c r="M881" s="132"/>
    </row>
    <row r="882" spans="2:13" s="26" customFormat="1" ht="12.75">
      <c r="B882" s="132"/>
      <c r="C882" s="132"/>
      <c r="F882" s="132"/>
      <c r="H882" s="132"/>
      <c r="J882" s="133"/>
      <c r="L882" s="132"/>
      <c r="M882" s="132"/>
    </row>
    <row r="883" spans="2:13" s="26" customFormat="1" ht="12.75">
      <c r="B883" s="132"/>
      <c r="C883" s="132"/>
      <c r="F883" s="132"/>
      <c r="H883" s="132"/>
      <c r="J883" s="133"/>
      <c r="L883" s="132"/>
      <c r="M883" s="132"/>
    </row>
    <row r="884" spans="2:13" s="26" customFormat="1" ht="12.75">
      <c r="B884" s="132"/>
      <c r="C884" s="132"/>
      <c r="F884" s="132"/>
      <c r="H884" s="132"/>
      <c r="J884" s="133"/>
      <c r="L884" s="132"/>
      <c r="M884" s="132"/>
    </row>
    <row r="885" spans="2:13" s="26" customFormat="1" ht="12.75">
      <c r="B885" s="132"/>
      <c r="C885" s="132"/>
      <c r="F885" s="132"/>
      <c r="H885" s="132"/>
      <c r="J885" s="133"/>
      <c r="L885" s="132"/>
      <c r="M885" s="132"/>
    </row>
    <row r="886" spans="2:13" s="26" customFormat="1" ht="12.75">
      <c r="B886" s="132"/>
      <c r="C886" s="132"/>
      <c r="F886" s="132"/>
      <c r="H886" s="132"/>
      <c r="J886" s="133"/>
      <c r="L886" s="132"/>
      <c r="M886" s="132"/>
    </row>
    <row r="887" spans="2:13" s="26" customFormat="1" ht="12.75">
      <c r="B887" s="132"/>
      <c r="C887" s="132"/>
      <c r="F887" s="132"/>
      <c r="H887" s="132"/>
      <c r="J887" s="133"/>
      <c r="L887" s="132"/>
      <c r="M887" s="132"/>
    </row>
    <row r="888" spans="2:13" s="26" customFormat="1" ht="12.75">
      <c r="B888" s="132"/>
      <c r="C888" s="132"/>
      <c r="F888" s="132"/>
      <c r="H888" s="132"/>
      <c r="J888" s="133"/>
      <c r="L888" s="132"/>
      <c r="M888" s="132"/>
    </row>
    <row r="889" spans="2:13" s="26" customFormat="1" ht="12.75">
      <c r="B889" s="132"/>
      <c r="C889" s="132"/>
      <c r="F889" s="132"/>
      <c r="H889" s="132"/>
      <c r="J889" s="133"/>
      <c r="L889" s="132"/>
      <c r="M889" s="132"/>
    </row>
    <row r="890" spans="2:13" s="26" customFormat="1" ht="12.75">
      <c r="B890" s="132"/>
      <c r="C890" s="132"/>
      <c r="F890" s="132"/>
      <c r="H890" s="132"/>
      <c r="J890" s="133"/>
      <c r="L890" s="132"/>
      <c r="M890" s="132"/>
    </row>
    <row r="891" spans="2:13" s="26" customFormat="1" ht="12.75">
      <c r="B891" s="132"/>
      <c r="C891" s="132"/>
      <c r="F891" s="132"/>
      <c r="H891" s="132"/>
      <c r="J891" s="133"/>
      <c r="L891" s="132"/>
      <c r="M891" s="132"/>
    </row>
    <row r="892" spans="2:13" s="26" customFormat="1" ht="12.75">
      <c r="B892" s="132"/>
      <c r="C892" s="132"/>
      <c r="F892" s="132"/>
      <c r="H892" s="132"/>
      <c r="J892" s="133"/>
      <c r="L892" s="132"/>
      <c r="M892" s="132"/>
    </row>
    <row r="893" spans="2:13" s="26" customFormat="1" ht="12.75">
      <c r="B893" s="132"/>
      <c r="C893" s="132"/>
      <c r="F893" s="132"/>
      <c r="H893" s="132"/>
      <c r="J893" s="133"/>
      <c r="L893" s="132"/>
      <c r="M893" s="132"/>
    </row>
    <row r="894" spans="2:13" s="26" customFormat="1" ht="12.75">
      <c r="B894" s="132"/>
      <c r="C894" s="132"/>
      <c r="F894" s="132"/>
      <c r="H894" s="132"/>
      <c r="J894" s="133"/>
      <c r="L894" s="132"/>
      <c r="M894" s="132"/>
    </row>
    <row r="895" spans="2:13" s="26" customFormat="1" ht="12.75">
      <c r="B895" s="132"/>
      <c r="C895" s="132"/>
      <c r="F895" s="132"/>
      <c r="H895" s="132"/>
      <c r="J895" s="133"/>
      <c r="L895" s="132"/>
      <c r="M895" s="132"/>
    </row>
    <row r="896" spans="2:13" s="26" customFormat="1" ht="12.75">
      <c r="B896" s="132"/>
      <c r="C896" s="132"/>
      <c r="F896" s="132"/>
      <c r="H896" s="132"/>
      <c r="J896" s="133"/>
      <c r="L896" s="132"/>
      <c r="M896" s="132"/>
    </row>
    <row r="897" spans="2:13" s="26" customFormat="1" ht="12.75">
      <c r="B897" s="132"/>
      <c r="C897" s="132"/>
      <c r="F897" s="132"/>
      <c r="H897" s="132"/>
      <c r="J897" s="133"/>
      <c r="L897" s="132"/>
      <c r="M897" s="132"/>
    </row>
    <row r="898" spans="2:13" s="26" customFormat="1" ht="12.75">
      <c r="B898" s="132"/>
      <c r="C898" s="132"/>
      <c r="F898" s="132"/>
      <c r="H898" s="132"/>
      <c r="J898" s="133"/>
      <c r="L898" s="132"/>
      <c r="M898" s="132"/>
    </row>
    <row r="899" spans="2:13" s="26" customFormat="1" ht="12.75">
      <c r="B899" s="132"/>
      <c r="C899" s="132"/>
      <c r="F899" s="132"/>
      <c r="H899" s="132"/>
      <c r="J899" s="133"/>
      <c r="L899" s="132"/>
      <c r="M899" s="132"/>
    </row>
    <row r="900" spans="2:13" s="26" customFormat="1" ht="12.75">
      <c r="B900" s="132"/>
      <c r="C900" s="132"/>
      <c r="F900" s="132"/>
      <c r="H900" s="132"/>
      <c r="J900" s="133"/>
      <c r="L900" s="132"/>
      <c r="M900" s="132"/>
    </row>
    <row r="901" spans="2:13" s="26" customFormat="1" ht="12.75">
      <c r="B901" s="132"/>
      <c r="C901" s="132"/>
      <c r="F901" s="132"/>
      <c r="H901" s="132"/>
      <c r="J901" s="133"/>
      <c r="L901" s="132"/>
      <c r="M901" s="132"/>
    </row>
    <row r="902" spans="2:13" s="26" customFormat="1" ht="12.75">
      <c r="B902" s="132"/>
      <c r="C902" s="132"/>
      <c r="F902" s="132"/>
      <c r="H902" s="132"/>
      <c r="J902" s="133"/>
      <c r="L902" s="132"/>
      <c r="M902" s="132"/>
    </row>
    <row r="903" spans="2:13" s="26" customFormat="1" ht="12.75">
      <c r="B903" s="132"/>
      <c r="C903" s="132"/>
      <c r="F903" s="132"/>
      <c r="H903" s="132"/>
      <c r="J903" s="133"/>
      <c r="L903" s="132"/>
      <c r="M903" s="132"/>
    </row>
    <row r="904" spans="2:13" s="26" customFormat="1" ht="12.75">
      <c r="B904" s="132"/>
      <c r="C904" s="132"/>
      <c r="F904" s="132"/>
      <c r="H904" s="132"/>
      <c r="J904" s="133"/>
      <c r="L904" s="132"/>
      <c r="M904" s="132"/>
    </row>
    <row r="905" spans="2:13" s="26" customFormat="1" ht="12.75">
      <c r="B905" s="132"/>
      <c r="C905" s="132"/>
      <c r="F905" s="132"/>
      <c r="H905" s="132"/>
      <c r="J905" s="133"/>
      <c r="L905" s="132"/>
      <c r="M905" s="132"/>
    </row>
    <row r="906" spans="2:13" s="26" customFormat="1" ht="12.75">
      <c r="B906" s="132"/>
      <c r="C906" s="132"/>
      <c r="F906" s="132"/>
      <c r="H906" s="132"/>
      <c r="J906" s="133"/>
      <c r="L906" s="132"/>
      <c r="M906" s="132"/>
    </row>
    <row r="907" spans="2:13" s="26" customFormat="1" ht="12.75">
      <c r="B907" s="132"/>
      <c r="C907" s="132"/>
      <c r="F907" s="132"/>
      <c r="H907" s="132"/>
      <c r="J907" s="133"/>
      <c r="L907" s="132"/>
      <c r="M907" s="132"/>
    </row>
    <row r="908" spans="2:13" s="26" customFormat="1" ht="12.75">
      <c r="B908" s="132"/>
      <c r="C908" s="132"/>
      <c r="F908" s="132"/>
      <c r="H908" s="132"/>
      <c r="J908" s="133"/>
      <c r="L908" s="132"/>
      <c r="M908" s="132"/>
    </row>
    <row r="909" spans="2:13" s="26" customFormat="1" ht="12.75">
      <c r="B909" s="132"/>
      <c r="C909" s="132"/>
      <c r="F909" s="132"/>
      <c r="H909" s="132"/>
      <c r="J909" s="133"/>
      <c r="L909" s="132"/>
      <c r="M909" s="132"/>
    </row>
    <row r="910" spans="2:13" s="26" customFormat="1" ht="12.75">
      <c r="B910" s="132"/>
      <c r="C910" s="132"/>
      <c r="F910" s="132"/>
      <c r="H910" s="132"/>
      <c r="J910" s="133"/>
      <c r="L910" s="132"/>
      <c r="M910" s="132"/>
    </row>
    <row r="911" spans="2:13" s="26" customFormat="1" ht="12.75">
      <c r="B911" s="132"/>
      <c r="C911" s="132"/>
      <c r="F911" s="132"/>
      <c r="H911" s="132"/>
      <c r="J911" s="133"/>
      <c r="L911" s="132"/>
      <c r="M911" s="132"/>
    </row>
    <row r="912" spans="2:13" s="26" customFormat="1" ht="12.75">
      <c r="B912" s="132"/>
      <c r="C912" s="132"/>
      <c r="F912" s="132"/>
      <c r="H912" s="132"/>
      <c r="J912" s="133"/>
      <c r="L912" s="132"/>
      <c r="M912" s="132"/>
    </row>
    <row r="913" spans="2:13" s="26" customFormat="1" ht="12.75">
      <c r="B913" s="132"/>
      <c r="C913" s="132"/>
      <c r="F913" s="132"/>
      <c r="H913" s="132"/>
      <c r="J913" s="133"/>
      <c r="L913" s="132"/>
      <c r="M913" s="132"/>
    </row>
    <row r="914" spans="2:13" s="26" customFormat="1" ht="12.75">
      <c r="B914" s="132"/>
      <c r="C914" s="132"/>
      <c r="F914" s="132"/>
      <c r="H914" s="132"/>
      <c r="J914" s="133"/>
      <c r="L914" s="132"/>
      <c r="M914" s="132"/>
    </row>
    <row r="915" spans="2:13" s="26" customFormat="1" ht="12.75">
      <c r="B915" s="132"/>
      <c r="C915" s="132"/>
      <c r="F915" s="132"/>
      <c r="H915" s="132"/>
      <c r="J915" s="133"/>
      <c r="L915" s="132"/>
      <c r="M915" s="132"/>
    </row>
    <row r="916" spans="2:13" s="26" customFormat="1" ht="12.75">
      <c r="B916" s="132"/>
      <c r="C916" s="132"/>
      <c r="F916" s="132"/>
      <c r="H916" s="132"/>
      <c r="J916" s="133"/>
      <c r="L916" s="132"/>
      <c r="M916" s="132"/>
    </row>
    <row r="917" spans="2:13" s="26" customFormat="1" ht="12.75">
      <c r="B917" s="132"/>
      <c r="C917" s="132"/>
      <c r="F917" s="132"/>
      <c r="H917" s="132"/>
      <c r="J917" s="133"/>
      <c r="L917" s="132"/>
      <c r="M917" s="132"/>
    </row>
    <row r="918" spans="2:13" s="26" customFormat="1" ht="12.75">
      <c r="B918" s="132"/>
      <c r="C918" s="132"/>
      <c r="F918" s="132"/>
      <c r="H918" s="132"/>
      <c r="J918" s="133"/>
      <c r="L918" s="132"/>
      <c r="M918" s="132"/>
    </row>
    <row r="919" spans="2:13" s="26" customFormat="1" ht="12.75">
      <c r="B919" s="132"/>
      <c r="C919" s="132"/>
      <c r="F919" s="132"/>
      <c r="H919" s="132"/>
      <c r="J919" s="133"/>
      <c r="L919" s="132"/>
      <c r="M919" s="132"/>
    </row>
    <row r="920" spans="2:13" s="26" customFormat="1" ht="12.75">
      <c r="B920" s="132"/>
      <c r="C920" s="132"/>
      <c r="F920" s="132"/>
      <c r="H920" s="132"/>
      <c r="J920" s="133"/>
      <c r="L920" s="132"/>
      <c r="M920" s="132"/>
    </row>
    <row r="921" spans="2:13" s="26" customFormat="1" ht="12.75">
      <c r="B921" s="132"/>
      <c r="C921" s="132"/>
      <c r="F921" s="132"/>
      <c r="H921" s="132"/>
      <c r="J921" s="133"/>
      <c r="L921" s="132"/>
      <c r="M921" s="132"/>
    </row>
    <row r="922" spans="2:13" s="26" customFormat="1" ht="12.75">
      <c r="B922" s="132"/>
      <c r="C922" s="132"/>
      <c r="F922" s="132"/>
      <c r="H922" s="132"/>
      <c r="J922" s="133"/>
      <c r="L922" s="132"/>
      <c r="M922" s="132"/>
    </row>
    <row r="923" spans="2:13" s="26" customFormat="1" ht="12.75">
      <c r="B923" s="132"/>
      <c r="C923" s="132"/>
      <c r="F923" s="132"/>
      <c r="H923" s="132"/>
      <c r="J923" s="133"/>
      <c r="L923" s="132"/>
      <c r="M923" s="132"/>
    </row>
    <row r="924" spans="2:13" s="26" customFormat="1" ht="12.75">
      <c r="B924" s="132"/>
      <c r="C924" s="132"/>
      <c r="F924" s="132"/>
      <c r="H924" s="132"/>
      <c r="J924" s="133"/>
      <c r="L924" s="132"/>
      <c r="M924" s="132"/>
    </row>
    <row r="925" spans="2:13" s="26" customFormat="1" ht="12.75">
      <c r="B925" s="132"/>
      <c r="C925" s="132"/>
      <c r="F925" s="132"/>
      <c r="H925" s="132"/>
      <c r="J925" s="133"/>
      <c r="L925" s="132"/>
      <c r="M925" s="132"/>
    </row>
    <row r="926" spans="2:13" s="26" customFormat="1" ht="12.75">
      <c r="B926" s="132"/>
      <c r="C926" s="132"/>
      <c r="F926" s="132"/>
      <c r="H926" s="132"/>
      <c r="J926" s="133"/>
      <c r="L926" s="132"/>
      <c r="M926" s="132"/>
    </row>
    <row r="927" spans="2:13" s="26" customFormat="1" ht="12.75">
      <c r="B927" s="132"/>
      <c r="C927" s="132"/>
      <c r="F927" s="132"/>
      <c r="H927" s="132"/>
      <c r="J927" s="133"/>
      <c r="L927" s="132"/>
      <c r="M927" s="132"/>
    </row>
    <row r="928" spans="2:13" s="26" customFormat="1" ht="12.75">
      <c r="B928" s="132"/>
      <c r="C928" s="132"/>
      <c r="F928" s="132"/>
      <c r="H928" s="132"/>
      <c r="J928" s="133"/>
      <c r="L928" s="132"/>
      <c r="M928" s="132"/>
    </row>
    <row r="929" spans="2:13" s="26" customFormat="1" ht="12.75">
      <c r="B929" s="132"/>
      <c r="C929" s="132"/>
      <c r="F929" s="132"/>
      <c r="H929" s="132"/>
      <c r="J929" s="133"/>
      <c r="L929" s="132"/>
      <c r="M929" s="132"/>
    </row>
    <row r="930" spans="2:13" s="26" customFormat="1" ht="12.75">
      <c r="B930" s="132"/>
      <c r="C930" s="132"/>
      <c r="F930" s="132"/>
      <c r="H930" s="132"/>
      <c r="J930" s="133"/>
      <c r="L930" s="132"/>
      <c r="M930" s="132"/>
    </row>
    <row r="931" spans="2:13" s="26" customFormat="1" ht="12.75">
      <c r="B931" s="132"/>
      <c r="C931" s="132"/>
      <c r="F931" s="132"/>
      <c r="H931" s="132"/>
      <c r="J931" s="133"/>
      <c r="L931" s="132"/>
      <c r="M931" s="132"/>
    </row>
    <row r="932" spans="2:13" s="26" customFormat="1" ht="12.75">
      <c r="B932" s="132"/>
      <c r="C932" s="132"/>
      <c r="F932" s="132"/>
      <c r="H932" s="132"/>
      <c r="J932" s="133"/>
      <c r="L932" s="132"/>
      <c r="M932" s="132"/>
    </row>
    <row r="933" spans="2:13" s="26" customFormat="1" ht="12.75">
      <c r="B933" s="132"/>
      <c r="C933" s="132"/>
      <c r="F933" s="132"/>
      <c r="H933" s="132"/>
      <c r="J933" s="133"/>
      <c r="L933" s="132"/>
      <c r="M933" s="132"/>
    </row>
    <row r="934" spans="2:13" s="26" customFormat="1" ht="12.75">
      <c r="B934" s="132"/>
      <c r="C934" s="132"/>
      <c r="F934" s="132"/>
      <c r="H934" s="132"/>
      <c r="J934" s="133"/>
      <c r="L934" s="132"/>
      <c r="M934" s="132"/>
    </row>
    <row r="935" spans="2:13" s="26" customFormat="1" ht="12.75">
      <c r="B935" s="132"/>
      <c r="C935" s="132"/>
      <c r="F935" s="132"/>
      <c r="H935" s="132"/>
      <c r="J935" s="133"/>
      <c r="L935" s="132"/>
      <c r="M935" s="132"/>
    </row>
    <row r="936" spans="2:13" s="26" customFormat="1" ht="12.75">
      <c r="B936" s="132"/>
      <c r="C936" s="132"/>
      <c r="F936" s="132"/>
      <c r="H936" s="132"/>
      <c r="J936" s="133"/>
      <c r="L936" s="132"/>
      <c r="M936" s="132"/>
    </row>
    <row r="937" spans="2:13" s="26" customFormat="1" ht="12.75">
      <c r="B937" s="132"/>
      <c r="C937" s="132"/>
      <c r="F937" s="132"/>
      <c r="H937" s="132"/>
      <c r="J937" s="133"/>
      <c r="L937" s="132"/>
      <c r="M937" s="132"/>
    </row>
    <row r="938" spans="2:13" s="26" customFormat="1" ht="12.75">
      <c r="B938" s="132"/>
      <c r="C938" s="132"/>
      <c r="F938" s="132"/>
      <c r="H938" s="132"/>
      <c r="J938" s="133"/>
      <c r="L938" s="132"/>
      <c r="M938" s="132"/>
    </row>
    <row r="939" spans="2:13" s="26" customFormat="1" ht="12.75">
      <c r="B939" s="132"/>
      <c r="C939" s="132"/>
      <c r="F939" s="132"/>
      <c r="H939" s="132"/>
      <c r="J939" s="133"/>
      <c r="L939" s="132"/>
      <c r="M939" s="132"/>
    </row>
    <row r="940" spans="2:13" s="26" customFormat="1" ht="12.75">
      <c r="B940" s="132"/>
      <c r="C940" s="132"/>
      <c r="F940" s="132"/>
      <c r="H940" s="132"/>
      <c r="J940" s="133"/>
      <c r="L940" s="132"/>
      <c r="M940" s="132"/>
    </row>
    <row r="941" spans="2:13" s="26" customFormat="1" ht="12.75">
      <c r="B941" s="132"/>
      <c r="C941" s="132"/>
      <c r="F941" s="132"/>
      <c r="H941" s="132"/>
      <c r="J941" s="133"/>
      <c r="L941" s="132"/>
      <c r="M941" s="132"/>
    </row>
    <row r="942" spans="2:13" s="26" customFormat="1" ht="12.75">
      <c r="B942" s="132"/>
      <c r="C942" s="132"/>
      <c r="F942" s="132"/>
      <c r="H942" s="132"/>
      <c r="J942" s="133"/>
      <c r="L942" s="132"/>
      <c r="M942" s="132"/>
    </row>
    <row r="943" spans="2:13" s="26" customFormat="1" ht="12.75">
      <c r="B943" s="132"/>
      <c r="C943" s="132"/>
      <c r="F943" s="132"/>
      <c r="H943" s="132"/>
      <c r="J943" s="133"/>
      <c r="L943" s="132"/>
      <c r="M943" s="132"/>
    </row>
    <row r="944" spans="2:13" s="26" customFormat="1" ht="12.75">
      <c r="B944" s="132"/>
      <c r="C944" s="132"/>
      <c r="F944" s="132"/>
      <c r="H944" s="132"/>
      <c r="J944" s="133"/>
      <c r="L944" s="132"/>
      <c r="M944" s="132"/>
    </row>
    <row r="945" spans="2:13" s="26" customFormat="1" ht="12.75">
      <c r="B945" s="132"/>
      <c r="C945" s="132"/>
      <c r="F945" s="132"/>
      <c r="H945" s="132"/>
      <c r="J945" s="133"/>
      <c r="L945" s="132"/>
      <c r="M945" s="132"/>
    </row>
    <row r="946" spans="2:13" s="26" customFormat="1" ht="12.75">
      <c r="B946" s="132"/>
      <c r="C946" s="132"/>
      <c r="F946" s="132"/>
      <c r="H946" s="132"/>
      <c r="J946" s="133"/>
      <c r="L946" s="132"/>
      <c r="M946" s="132"/>
    </row>
    <row r="947" spans="2:13" s="26" customFormat="1" ht="12.75">
      <c r="B947" s="132"/>
      <c r="C947" s="132"/>
      <c r="F947" s="132"/>
      <c r="H947" s="132"/>
      <c r="J947" s="133"/>
      <c r="L947" s="132"/>
      <c r="M947" s="132"/>
    </row>
    <row r="948" spans="2:13" s="26" customFormat="1" ht="12.75">
      <c r="B948" s="132"/>
      <c r="C948" s="132"/>
      <c r="F948" s="132"/>
      <c r="H948" s="132"/>
      <c r="J948" s="133"/>
      <c r="L948" s="132"/>
      <c r="M948" s="132"/>
    </row>
    <row r="949" spans="2:13" s="26" customFormat="1" ht="12.75">
      <c r="B949" s="132"/>
      <c r="C949" s="132"/>
      <c r="F949" s="132"/>
      <c r="H949" s="132"/>
      <c r="J949" s="133"/>
      <c r="L949" s="132"/>
      <c r="M949" s="132"/>
    </row>
    <row r="950" spans="2:13" s="26" customFormat="1" ht="12.75">
      <c r="B950" s="132"/>
      <c r="C950" s="132"/>
      <c r="F950" s="132"/>
      <c r="H950" s="132"/>
      <c r="J950" s="133"/>
      <c r="L950" s="132"/>
      <c r="M950" s="132"/>
    </row>
    <row r="951" spans="2:13" s="26" customFormat="1" ht="12.75">
      <c r="B951" s="132"/>
      <c r="C951" s="132"/>
      <c r="F951" s="132"/>
      <c r="H951" s="132"/>
      <c r="J951" s="133"/>
      <c r="L951" s="132"/>
      <c r="M951" s="132"/>
    </row>
    <row r="952" spans="2:13" s="26" customFormat="1" ht="12.75">
      <c r="B952" s="132"/>
      <c r="C952" s="132"/>
      <c r="F952" s="132"/>
      <c r="H952" s="132"/>
      <c r="J952" s="133"/>
      <c r="L952" s="132"/>
      <c r="M952" s="132"/>
    </row>
    <row r="953" spans="2:13" s="26" customFormat="1" ht="12.75">
      <c r="B953" s="132"/>
      <c r="C953" s="132"/>
      <c r="F953" s="132"/>
      <c r="H953" s="132"/>
      <c r="J953" s="133"/>
      <c r="L953" s="132"/>
      <c r="M953" s="132"/>
    </row>
    <row r="954" spans="2:13" s="26" customFormat="1" ht="12.75">
      <c r="B954" s="132"/>
      <c r="C954" s="132"/>
      <c r="F954" s="132"/>
      <c r="H954" s="132"/>
      <c r="J954" s="133"/>
      <c r="L954" s="132"/>
      <c r="M954" s="132"/>
    </row>
    <row r="955" spans="2:13" s="26" customFormat="1" ht="12.75">
      <c r="B955" s="132"/>
      <c r="C955" s="132"/>
      <c r="F955" s="132"/>
      <c r="H955" s="132"/>
      <c r="J955" s="133"/>
      <c r="L955" s="132"/>
      <c r="M955" s="132"/>
    </row>
    <row r="956" spans="2:13" s="26" customFormat="1" ht="12.75">
      <c r="B956" s="132"/>
      <c r="C956" s="132"/>
      <c r="F956" s="132"/>
      <c r="H956" s="132"/>
      <c r="J956" s="133"/>
      <c r="L956" s="132"/>
      <c r="M956" s="132"/>
    </row>
    <row r="957" spans="2:13" s="26" customFormat="1" ht="12.75">
      <c r="B957" s="132"/>
      <c r="C957" s="132"/>
      <c r="F957" s="132"/>
      <c r="H957" s="132"/>
      <c r="J957" s="133"/>
      <c r="L957" s="132"/>
      <c r="M957" s="132"/>
    </row>
    <row r="958" spans="2:13" s="26" customFormat="1" ht="12.75">
      <c r="B958" s="132"/>
      <c r="C958" s="132"/>
      <c r="F958" s="132"/>
      <c r="H958" s="132"/>
      <c r="J958" s="133"/>
      <c r="L958" s="132"/>
      <c r="M958" s="132"/>
    </row>
    <row r="959" spans="2:13" s="26" customFormat="1" ht="12.75">
      <c r="B959" s="132"/>
      <c r="C959" s="132"/>
      <c r="F959" s="132"/>
      <c r="H959" s="132"/>
      <c r="J959" s="133"/>
      <c r="L959" s="132"/>
      <c r="M959" s="132"/>
    </row>
    <row r="960" spans="2:13" s="26" customFormat="1" ht="12.75">
      <c r="B960" s="132"/>
      <c r="C960" s="132"/>
      <c r="F960" s="132"/>
      <c r="H960" s="132"/>
      <c r="J960" s="133"/>
      <c r="L960" s="132"/>
      <c r="M960" s="132"/>
    </row>
    <row r="961" spans="2:13" s="26" customFormat="1" ht="12.75">
      <c r="B961" s="132"/>
      <c r="C961" s="132"/>
      <c r="F961" s="132"/>
      <c r="H961" s="132"/>
      <c r="J961" s="133"/>
      <c r="L961" s="132"/>
      <c r="M961" s="132"/>
    </row>
    <row r="962" spans="2:13" s="26" customFormat="1" ht="12.75">
      <c r="B962" s="132"/>
      <c r="C962" s="132"/>
      <c r="F962" s="132"/>
      <c r="H962" s="132"/>
      <c r="J962" s="133"/>
      <c r="L962" s="132"/>
      <c r="M962" s="132"/>
    </row>
    <row r="963" spans="2:13" s="26" customFormat="1" ht="12.75">
      <c r="B963" s="132"/>
      <c r="C963" s="132"/>
      <c r="F963" s="132"/>
      <c r="H963" s="132"/>
      <c r="J963" s="133"/>
      <c r="L963" s="132"/>
      <c r="M963" s="132"/>
    </row>
    <row r="964" spans="2:13" s="26" customFormat="1" ht="12.75">
      <c r="B964" s="132"/>
      <c r="C964" s="132"/>
      <c r="F964" s="132"/>
      <c r="H964" s="132"/>
      <c r="J964" s="133"/>
      <c r="L964" s="132"/>
      <c r="M964" s="132"/>
    </row>
    <row r="965" spans="2:13" s="26" customFormat="1" ht="12.75">
      <c r="B965" s="132"/>
      <c r="C965" s="132"/>
      <c r="F965" s="132"/>
      <c r="H965" s="132"/>
      <c r="J965" s="133"/>
      <c r="L965" s="132"/>
      <c r="M965" s="132"/>
    </row>
    <row r="966" spans="2:13" s="26" customFormat="1" ht="12.75">
      <c r="B966" s="132"/>
      <c r="C966" s="132"/>
      <c r="F966" s="132"/>
      <c r="H966" s="132"/>
      <c r="J966" s="133"/>
      <c r="L966" s="132"/>
      <c r="M966" s="132"/>
    </row>
    <row r="967" spans="2:13" s="26" customFormat="1" ht="12.75">
      <c r="B967" s="132"/>
      <c r="C967" s="132"/>
      <c r="F967" s="132"/>
      <c r="H967" s="132"/>
      <c r="J967" s="133"/>
      <c r="L967" s="132"/>
      <c r="M967" s="132"/>
    </row>
    <row r="968" spans="2:13" s="26" customFormat="1" ht="12.75">
      <c r="B968" s="132"/>
      <c r="C968" s="132"/>
      <c r="F968" s="132"/>
      <c r="H968" s="132"/>
      <c r="J968" s="133"/>
      <c r="L968" s="132"/>
      <c r="M968" s="132"/>
    </row>
    <row r="969" spans="2:13" s="26" customFormat="1" ht="12.75">
      <c r="B969" s="132"/>
      <c r="C969" s="132"/>
      <c r="F969" s="132"/>
      <c r="H969" s="132"/>
      <c r="J969" s="133"/>
      <c r="L969" s="132"/>
      <c r="M969" s="132"/>
    </row>
    <row r="970" spans="2:13" s="26" customFormat="1" ht="12.75">
      <c r="B970" s="132"/>
      <c r="C970" s="132"/>
      <c r="F970" s="132"/>
      <c r="H970" s="132"/>
      <c r="J970" s="133"/>
      <c r="L970" s="132"/>
      <c r="M970" s="132"/>
    </row>
    <row r="971" spans="2:13" s="26" customFormat="1" ht="12.75">
      <c r="B971" s="132"/>
      <c r="C971" s="132"/>
      <c r="F971" s="132"/>
      <c r="H971" s="132"/>
      <c r="J971" s="133"/>
      <c r="L971" s="132"/>
      <c r="M971" s="132"/>
    </row>
    <row r="972" spans="2:13" s="26" customFormat="1" ht="12.75">
      <c r="B972" s="132"/>
      <c r="C972" s="132"/>
      <c r="F972" s="132"/>
      <c r="H972" s="132"/>
      <c r="J972" s="133"/>
      <c r="L972" s="132"/>
      <c r="M972" s="132"/>
    </row>
    <row r="973" spans="2:13" s="26" customFormat="1" ht="12.75">
      <c r="B973" s="132"/>
      <c r="C973" s="132"/>
      <c r="F973" s="132"/>
      <c r="H973" s="132"/>
      <c r="J973" s="133"/>
      <c r="L973" s="132"/>
      <c r="M973" s="132"/>
    </row>
    <row r="974" spans="2:13" s="26" customFormat="1" ht="12.75">
      <c r="B974" s="132"/>
      <c r="C974" s="132"/>
      <c r="F974" s="132"/>
      <c r="H974" s="132"/>
      <c r="J974" s="133"/>
      <c r="L974" s="132"/>
      <c r="M974" s="132"/>
    </row>
    <row r="975" spans="2:13" s="26" customFormat="1" ht="12.75">
      <c r="B975" s="132"/>
      <c r="C975" s="132"/>
      <c r="F975" s="132"/>
      <c r="H975" s="132"/>
      <c r="J975" s="133"/>
      <c r="L975" s="132"/>
      <c r="M975" s="132"/>
    </row>
    <row r="976" spans="2:13" s="26" customFormat="1" ht="12.75">
      <c r="B976" s="132"/>
      <c r="C976" s="132"/>
      <c r="F976" s="132"/>
      <c r="H976" s="132"/>
      <c r="J976" s="133"/>
      <c r="L976" s="132"/>
      <c r="M976" s="132"/>
    </row>
    <row r="977" spans="2:13" s="26" customFormat="1" ht="12.75">
      <c r="B977" s="132"/>
      <c r="C977" s="132"/>
      <c r="F977" s="132"/>
      <c r="H977" s="132"/>
      <c r="J977" s="133"/>
      <c r="L977" s="132"/>
      <c r="M977" s="132"/>
    </row>
    <row r="978" spans="2:13" s="26" customFormat="1" ht="12.75">
      <c r="B978" s="132"/>
      <c r="C978" s="132"/>
      <c r="F978" s="132"/>
      <c r="H978" s="132"/>
      <c r="J978" s="133"/>
      <c r="L978" s="132"/>
      <c r="M978" s="132"/>
    </row>
    <row r="979" spans="2:13" s="26" customFormat="1" ht="12.75">
      <c r="B979" s="132"/>
      <c r="C979" s="132"/>
      <c r="F979" s="132"/>
      <c r="H979" s="132"/>
      <c r="J979" s="133"/>
      <c r="L979" s="132"/>
      <c r="M979" s="132"/>
    </row>
    <row r="980" spans="2:13" s="26" customFormat="1" ht="12.75">
      <c r="B980" s="132"/>
      <c r="C980" s="132"/>
      <c r="F980" s="132"/>
      <c r="H980" s="132"/>
      <c r="J980" s="133"/>
      <c r="L980" s="132"/>
      <c r="M980" s="132"/>
    </row>
    <row r="981" spans="2:13" s="26" customFormat="1" ht="12.75">
      <c r="B981" s="132"/>
      <c r="C981" s="132"/>
      <c r="F981" s="132"/>
      <c r="H981" s="132"/>
      <c r="J981" s="133"/>
      <c r="L981" s="132"/>
      <c r="M981" s="132"/>
    </row>
    <row r="982" spans="2:13" s="26" customFormat="1" ht="12.75">
      <c r="B982" s="132"/>
      <c r="C982" s="132"/>
      <c r="F982" s="132"/>
      <c r="H982" s="132"/>
      <c r="J982" s="133"/>
      <c r="L982" s="132"/>
      <c r="M982" s="132"/>
    </row>
    <row r="983" spans="2:13" s="26" customFormat="1" ht="12.75">
      <c r="B983" s="132"/>
      <c r="C983" s="132"/>
      <c r="F983" s="132"/>
      <c r="H983" s="132"/>
      <c r="J983" s="133"/>
      <c r="L983" s="132"/>
      <c r="M983" s="132"/>
    </row>
    <row r="984" spans="2:13" s="26" customFormat="1" ht="12.75">
      <c r="B984" s="132"/>
      <c r="C984" s="132"/>
      <c r="F984" s="132"/>
      <c r="H984" s="132"/>
      <c r="J984" s="133"/>
      <c r="L984" s="132"/>
      <c r="M984" s="132"/>
    </row>
    <row r="985" spans="2:13" s="26" customFormat="1" ht="12.75">
      <c r="B985" s="132"/>
      <c r="C985" s="132"/>
      <c r="F985" s="132"/>
      <c r="H985" s="132"/>
      <c r="J985" s="133"/>
      <c r="L985" s="132"/>
      <c r="M985" s="132"/>
    </row>
    <row r="986" spans="2:13" s="26" customFormat="1" ht="12.75">
      <c r="B986" s="132"/>
      <c r="C986" s="132"/>
      <c r="F986" s="132"/>
      <c r="H986" s="132"/>
      <c r="J986" s="133"/>
      <c r="L986" s="132"/>
      <c r="M986" s="132"/>
    </row>
    <row r="987" spans="2:13" s="26" customFormat="1" ht="12.75">
      <c r="B987" s="132"/>
      <c r="C987" s="132"/>
      <c r="F987" s="132"/>
      <c r="H987" s="132"/>
      <c r="J987" s="133"/>
      <c r="L987" s="132"/>
      <c r="M987" s="132"/>
    </row>
    <row r="988" spans="2:13" s="26" customFormat="1" ht="12.75">
      <c r="B988" s="132"/>
      <c r="C988" s="132"/>
      <c r="F988" s="132"/>
      <c r="H988" s="132"/>
      <c r="J988" s="133"/>
      <c r="L988" s="132"/>
      <c r="M988" s="132"/>
    </row>
    <row r="989" spans="2:13" s="26" customFormat="1" ht="12.75">
      <c r="B989" s="132"/>
      <c r="C989" s="132"/>
      <c r="F989" s="132"/>
      <c r="H989" s="132"/>
      <c r="J989" s="133"/>
      <c r="L989" s="132"/>
      <c r="M989" s="132"/>
    </row>
    <row r="990" spans="2:13" s="26" customFormat="1" ht="12.75">
      <c r="B990" s="132"/>
      <c r="C990" s="132"/>
      <c r="F990" s="132"/>
      <c r="H990" s="132"/>
      <c r="J990" s="133"/>
      <c r="L990" s="132"/>
      <c r="M990" s="132"/>
    </row>
    <row r="991" spans="2:13" s="26" customFormat="1" ht="12.75">
      <c r="B991" s="132"/>
      <c r="C991" s="132"/>
      <c r="F991" s="132"/>
      <c r="H991" s="132"/>
      <c r="J991" s="133"/>
      <c r="L991" s="132"/>
      <c r="M991" s="132"/>
    </row>
    <row r="992" spans="2:13" s="26" customFormat="1" ht="12.75">
      <c r="B992" s="132"/>
      <c r="C992" s="132"/>
      <c r="F992" s="132"/>
      <c r="H992" s="132"/>
      <c r="J992" s="133"/>
      <c r="L992" s="132"/>
      <c r="M992" s="132"/>
    </row>
    <row r="993" spans="2:13" s="26" customFormat="1" ht="12.75">
      <c r="B993" s="132"/>
      <c r="C993" s="132"/>
      <c r="F993" s="132"/>
      <c r="H993" s="132"/>
      <c r="J993" s="133"/>
      <c r="L993" s="132"/>
      <c r="M993" s="132"/>
    </row>
    <row r="994" spans="2:13" s="26" customFormat="1" ht="12.75">
      <c r="B994" s="132"/>
      <c r="C994" s="132"/>
      <c r="F994" s="132"/>
      <c r="H994" s="132"/>
      <c r="J994" s="133"/>
      <c r="L994" s="132"/>
      <c r="M994" s="132"/>
    </row>
    <row r="995" spans="2:13" s="26" customFormat="1" ht="12.75">
      <c r="B995" s="132"/>
      <c r="C995" s="132"/>
      <c r="F995" s="132"/>
      <c r="H995" s="132"/>
      <c r="J995" s="133"/>
      <c r="L995" s="132"/>
      <c r="M995" s="132"/>
    </row>
    <row r="996" spans="2:13" s="26" customFormat="1" ht="12.75">
      <c r="B996" s="132"/>
      <c r="C996" s="132"/>
      <c r="F996" s="132"/>
      <c r="H996" s="132"/>
      <c r="J996" s="133"/>
      <c r="L996" s="132"/>
      <c r="M996" s="132"/>
    </row>
    <row r="997" spans="2:13" s="26" customFormat="1" ht="12.75">
      <c r="B997" s="132"/>
      <c r="C997" s="132"/>
      <c r="F997" s="132"/>
      <c r="H997" s="132"/>
      <c r="J997" s="133"/>
      <c r="L997" s="132"/>
      <c r="M997" s="132"/>
    </row>
    <row r="998" spans="2:13" s="26" customFormat="1" ht="12.75">
      <c r="B998" s="132"/>
      <c r="C998" s="132"/>
      <c r="F998" s="132"/>
      <c r="H998" s="132"/>
      <c r="J998" s="133"/>
      <c r="L998" s="132"/>
      <c r="M998" s="132"/>
    </row>
    <row r="999" spans="2:13" s="26" customFormat="1" ht="12.75">
      <c r="B999" s="132"/>
      <c r="C999" s="132"/>
      <c r="F999" s="132"/>
      <c r="H999" s="132"/>
      <c r="J999" s="133"/>
      <c r="L999" s="132"/>
      <c r="M999" s="132"/>
    </row>
    <row r="1000" spans="2:13" s="26" customFormat="1" ht="12.75">
      <c r="B1000" s="132"/>
      <c r="C1000" s="132"/>
      <c r="F1000" s="132"/>
      <c r="H1000" s="132"/>
      <c r="J1000" s="133"/>
      <c r="L1000" s="132"/>
      <c r="M1000" s="132"/>
    </row>
    <row r="1001" spans="2:13" s="26" customFormat="1" ht="12.75">
      <c r="B1001" s="132"/>
      <c r="C1001" s="132"/>
      <c r="F1001" s="132"/>
      <c r="H1001" s="132"/>
      <c r="J1001" s="133"/>
      <c r="L1001" s="132"/>
      <c r="M1001" s="132"/>
    </row>
    <row r="1002" spans="2:13" s="26" customFormat="1" ht="12.75">
      <c r="B1002" s="132"/>
      <c r="C1002" s="132"/>
      <c r="F1002" s="132"/>
      <c r="H1002" s="132"/>
      <c r="J1002" s="133"/>
      <c r="L1002" s="132"/>
      <c r="M1002" s="132"/>
    </row>
    <row r="1003" spans="2:13" s="26" customFormat="1" ht="12.75">
      <c r="B1003" s="132"/>
      <c r="C1003" s="132"/>
      <c r="F1003" s="132"/>
      <c r="H1003" s="132"/>
      <c r="J1003" s="133"/>
      <c r="L1003" s="132"/>
      <c r="M1003" s="132"/>
    </row>
    <row r="1004" spans="2:13" s="26" customFormat="1" ht="12.75">
      <c r="B1004" s="132"/>
      <c r="C1004" s="132"/>
      <c r="F1004" s="132"/>
      <c r="H1004" s="132"/>
      <c r="J1004" s="133"/>
      <c r="L1004" s="132"/>
      <c r="M1004" s="132"/>
    </row>
    <row r="1005" spans="2:13" s="26" customFormat="1" ht="12.75">
      <c r="B1005" s="132"/>
      <c r="C1005" s="132"/>
      <c r="F1005" s="132"/>
      <c r="H1005" s="132"/>
      <c r="J1005" s="133"/>
      <c r="L1005" s="132"/>
      <c r="M1005" s="132"/>
    </row>
    <row r="1006" spans="2:13" s="26" customFormat="1" ht="12.75">
      <c r="B1006" s="132"/>
      <c r="C1006" s="132"/>
      <c r="F1006" s="132"/>
      <c r="H1006" s="132"/>
      <c r="J1006" s="133"/>
      <c r="L1006" s="132"/>
      <c r="M1006" s="132"/>
    </row>
    <row r="1007" spans="2:13" s="26" customFormat="1" ht="12.75">
      <c r="B1007" s="132"/>
      <c r="C1007" s="132"/>
      <c r="F1007" s="132"/>
      <c r="H1007" s="132"/>
      <c r="J1007" s="133"/>
      <c r="L1007" s="132"/>
      <c r="M1007" s="132"/>
    </row>
    <row r="1008" spans="2:13" s="26" customFormat="1" ht="12.75">
      <c r="B1008" s="132"/>
      <c r="C1008" s="132"/>
      <c r="F1008" s="132"/>
      <c r="H1008" s="132"/>
      <c r="J1008" s="133"/>
      <c r="L1008" s="132"/>
      <c r="M1008" s="132"/>
    </row>
    <row r="1009" spans="2:13" s="26" customFormat="1" ht="12.75">
      <c r="B1009" s="132"/>
      <c r="C1009" s="132"/>
      <c r="F1009" s="132"/>
      <c r="H1009" s="132"/>
      <c r="J1009" s="133"/>
      <c r="L1009" s="132"/>
      <c r="M1009" s="132"/>
    </row>
    <row r="1010" spans="2:13" s="26" customFormat="1" ht="12.75">
      <c r="B1010" s="132"/>
      <c r="C1010" s="132"/>
      <c r="F1010" s="132"/>
      <c r="H1010" s="132"/>
      <c r="J1010" s="133"/>
      <c r="L1010" s="132"/>
      <c r="M1010" s="132"/>
    </row>
    <row r="1011" spans="2:13" s="26" customFormat="1" ht="12.75">
      <c r="B1011" s="132"/>
      <c r="C1011" s="132"/>
      <c r="F1011" s="132"/>
      <c r="H1011" s="132"/>
      <c r="J1011" s="133"/>
      <c r="L1011" s="132"/>
      <c r="M1011" s="132"/>
    </row>
    <row r="1012" spans="2:13" s="26" customFormat="1" ht="12.75">
      <c r="B1012" s="132"/>
      <c r="C1012" s="132"/>
      <c r="F1012" s="132"/>
      <c r="H1012" s="132"/>
      <c r="J1012" s="133"/>
      <c r="L1012" s="132"/>
      <c r="M1012" s="132"/>
    </row>
    <row r="1013" spans="2:13" s="26" customFormat="1" ht="12.75">
      <c r="B1013" s="132"/>
      <c r="C1013" s="132"/>
      <c r="F1013" s="132"/>
      <c r="H1013" s="132"/>
      <c r="J1013" s="133"/>
      <c r="L1013" s="132"/>
      <c r="M1013" s="132"/>
    </row>
    <row r="1014" spans="2:13" s="26" customFormat="1" ht="12.75">
      <c r="B1014" s="132"/>
      <c r="C1014" s="132"/>
      <c r="F1014" s="132"/>
      <c r="H1014" s="132"/>
      <c r="J1014" s="133"/>
      <c r="L1014" s="132"/>
      <c r="M1014" s="132"/>
    </row>
    <row r="1015" spans="2:13" s="26" customFormat="1" ht="12.75">
      <c r="B1015" s="132"/>
      <c r="C1015" s="132"/>
      <c r="F1015" s="132"/>
      <c r="H1015" s="132"/>
      <c r="J1015" s="133"/>
      <c r="L1015" s="132"/>
      <c r="M1015" s="132"/>
    </row>
    <row r="1016" spans="2:13" s="26" customFormat="1" ht="12.75">
      <c r="B1016" s="132"/>
      <c r="C1016" s="132"/>
      <c r="F1016" s="132"/>
      <c r="H1016" s="132"/>
      <c r="J1016" s="133"/>
      <c r="L1016" s="132"/>
      <c r="M1016" s="132"/>
    </row>
    <row r="1017" spans="2:13" s="26" customFormat="1" ht="12.75">
      <c r="B1017" s="132"/>
      <c r="C1017" s="132"/>
      <c r="F1017" s="132"/>
      <c r="H1017" s="132"/>
      <c r="J1017" s="133"/>
      <c r="L1017" s="132"/>
      <c r="M1017" s="132"/>
    </row>
    <row r="1018" spans="2:13" s="26" customFormat="1" ht="12.75">
      <c r="B1018" s="132"/>
      <c r="C1018" s="132"/>
      <c r="F1018" s="132"/>
      <c r="H1018" s="132"/>
      <c r="J1018" s="133"/>
      <c r="L1018" s="132"/>
      <c r="M1018" s="132"/>
    </row>
    <row r="1019" spans="2:13" s="26" customFormat="1" ht="12.75">
      <c r="B1019" s="132"/>
      <c r="C1019" s="132"/>
      <c r="F1019" s="132"/>
      <c r="H1019" s="132"/>
      <c r="J1019" s="133"/>
      <c r="L1019" s="132"/>
      <c r="M1019" s="132"/>
    </row>
    <row r="1020" spans="2:13" s="26" customFormat="1" ht="12.75">
      <c r="B1020" s="132"/>
      <c r="C1020" s="132"/>
      <c r="F1020" s="132"/>
      <c r="H1020" s="132"/>
      <c r="J1020" s="133"/>
      <c r="L1020" s="132"/>
      <c r="M1020" s="132"/>
    </row>
    <row r="1021" spans="2:13" s="26" customFormat="1" ht="12.75">
      <c r="B1021" s="132"/>
      <c r="C1021" s="132"/>
      <c r="F1021" s="132"/>
      <c r="H1021" s="132"/>
      <c r="J1021" s="133"/>
      <c r="L1021" s="132"/>
      <c r="M1021" s="132"/>
    </row>
    <row r="1022" spans="2:13" s="26" customFormat="1" ht="12.75">
      <c r="B1022" s="132"/>
      <c r="C1022" s="132"/>
      <c r="F1022" s="132"/>
      <c r="H1022" s="132"/>
      <c r="J1022" s="133"/>
      <c r="L1022" s="132"/>
      <c r="M1022" s="132"/>
    </row>
    <row r="1023" spans="2:13" s="26" customFormat="1" ht="12.75">
      <c r="B1023" s="132"/>
      <c r="C1023" s="132"/>
      <c r="F1023" s="132"/>
      <c r="H1023" s="132"/>
      <c r="J1023" s="133"/>
      <c r="L1023" s="132"/>
      <c r="M1023" s="132"/>
    </row>
    <row r="1024" spans="2:13" s="26" customFormat="1" ht="12.75">
      <c r="B1024" s="132"/>
      <c r="C1024" s="132"/>
      <c r="F1024" s="132"/>
      <c r="H1024" s="132"/>
      <c r="J1024" s="133"/>
      <c r="L1024" s="132"/>
      <c r="M1024" s="132"/>
    </row>
    <row r="1025" spans="2:13" s="26" customFormat="1" ht="12.75">
      <c r="B1025" s="132"/>
      <c r="C1025" s="132"/>
      <c r="F1025" s="132"/>
      <c r="H1025" s="132"/>
      <c r="J1025" s="133"/>
      <c r="L1025" s="132"/>
      <c r="M1025" s="132"/>
    </row>
    <row r="1026" spans="2:13" s="26" customFormat="1" ht="12.75">
      <c r="B1026" s="132"/>
      <c r="C1026" s="132"/>
      <c r="F1026" s="132"/>
      <c r="H1026" s="132"/>
      <c r="J1026" s="133"/>
      <c r="L1026" s="132"/>
      <c r="M1026" s="132"/>
    </row>
    <row r="1027" spans="2:13" s="26" customFormat="1" ht="12.75">
      <c r="B1027" s="132"/>
      <c r="C1027" s="132"/>
      <c r="F1027" s="132"/>
      <c r="H1027" s="132"/>
      <c r="J1027" s="133"/>
      <c r="L1027" s="132"/>
      <c r="M1027" s="132"/>
    </row>
    <row r="1028" spans="2:13" s="26" customFormat="1" ht="12.75">
      <c r="B1028" s="132"/>
      <c r="C1028" s="132"/>
      <c r="F1028" s="132"/>
      <c r="H1028" s="132"/>
      <c r="J1028" s="133"/>
      <c r="L1028" s="132"/>
      <c r="M1028" s="132"/>
    </row>
    <row r="1029" spans="2:13" s="26" customFormat="1" ht="12.75">
      <c r="B1029" s="132"/>
      <c r="C1029" s="132"/>
      <c r="F1029" s="132"/>
      <c r="H1029" s="132"/>
      <c r="J1029" s="133"/>
      <c r="L1029" s="132"/>
      <c r="M1029" s="132"/>
    </row>
    <row r="1030" spans="2:13" s="26" customFormat="1" ht="12.75">
      <c r="B1030" s="132"/>
      <c r="C1030" s="132"/>
      <c r="F1030" s="132"/>
      <c r="H1030" s="132"/>
      <c r="J1030" s="133"/>
      <c r="L1030" s="132"/>
      <c r="M1030" s="132"/>
    </row>
    <row r="1031" spans="2:13" s="26" customFormat="1" ht="12.75">
      <c r="B1031" s="132"/>
      <c r="C1031" s="132"/>
      <c r="F1031" s="132"/>
      <c r="H1031" s="132"/>
      <c r="J1031" s="133"/>
      <c r="L1031" s="132"/>
      <c r="M1031" s="132"/>
    </row>
    <row r="1032" spans="2:13" s="26" customFormat="1" ht="12.75">
      <c r="B1032" s="132"/>
      <c r="C1032" s="132"/>
      <c r="F1032" s="132"/>
      <c r="H1032" s="132"/>
      <c r="J1032" s="133"/>
      <c r="L1032" s="132"/>
      <c r="M1032" s="132"/>
    </row>
    <row r="1033" spans="2:13" s="26" customFormat="1" ht="12.75">
      <c r="B1033" s="132"/>
      <c r="C1033" s="132"/>
      <c r="F1033" s="132"/>
      <c r="H1033" s="132"/>
      <c r="J1033" s="133"/>
      <c r="L1033" s="132"/>
      <c r="M1033" s="132"/>
    </row>
    <row r="1034" spans="2:13" s="26" customFormat="1" ht="12.75">
      <c r="B1034" s="132"/>
      <c r="C1034" s="132"/>
      <c r="F1034" s="132"/>
      <c r="H1034" s="132"/>
      <c r="J1034" s="133"/>
      <c r="L1034" s="132"/>
      <c r="M1034" s="132"/>
    </row>
    <row r="1035" spans="2:13" s="26" customFormat="1" ht="12.75">
      <c r="B1035" s="132"/>
      <c r="C1035" s="132"/>
      <c r="F1035" s="132"/>
      <c r="H1035" s="132"/>
      <c r="J1035" s="133"/>
      <c r="L1035" s="132"/>
      <c r="M1035" s="132"/>
    </row>
    <row r="1036" spans="2:13" s="26" customFormat="1" ht="12.75">
      <c r="B1036" s="132"/>
      <c r="C1036" s="132"/>
      <c r="F1036" s="132"/>
      <c r="H1036" s="132"/>
      <c r="J1036" s="133"/>
      <c r="L1036" s="132"/>
      <c r="M1036" s="132"/>
    </row>
    <row r="1037" spans="2:13" s="26" customFormat="1" ht="12.75">
      <c r="B1037" s="132"/>
      <c r="C1037" s="132"/>
      <c r="F1037" s="132"/>
      <c r="H1037" s="132"/>
      <c r="J1037" s="133"/>
      <c r="L1037" s="132"/>
      <c r="M1037" s="132"/>
    </row>
    <row r="1038" spans="2:13" s="26" customFormat="1" ht="12.75">
      <c r="B1038" s="132"/>
      <c r="C1038" s="132"/>
      <c r="F1038" s="132"/>
      <c r="H1038" s="132"/>
      <c r="J1038" s="133"/>
      <c r="L1038" s="132"/>
      <c r="M1038" s="132"/>
    </row>
    <row r="1039" spans="2:13" s="26" customFormat="1" ht="12.75">
      <c r="B1039" s="132"/>
      <c r="C1039" s="132"/>
      <c r="F1039" s="132"/>
      <c r="H1039" s="132"/>
      <c r="J1039" s="133"/>
      <c r="L1039" s="132"/>
      <c r="M1039" s="132"/>
    </row>
    <row r="1040" spans="2:13" s="26" customFormat="1" ht="12.75">
      <c r="B1040" s="132"/>
      <c r="C1040" s="132"/>
      <c r="F1040" s="132"/>
      <c r="H1040" s="132"/>
      <c r="J1040" s="133"/>
      <c r="L1040" s="132"/>
      <c r="M1040" s="132"/>
    </row>
    <row r="1041" spans="2:13" s="26" customFormat="1" ht="12.75">
      <c r="B1041" s="132"/>
      <c r="C1041" s="132"/>
      <c r="F1041" s="132"/>
      <c r="H1041" s="132"/>
      <c r="J1041" s="133"/>
      <c r="L1041" s="132"/>
      <c r="M1041" s="132"/>
    </row>
    <row r="1042" spans="2:13" s="26" customFormat="1" ht="12.75">
      <c r="B1042" s="132"/>
      <c r="C1042" s="132"/>
      <c r="F1042" s="132"/>
      <c r="H1042" s="132"/>
      <c r="J1042" s="133"/>
      <c r="L1042" s="132"/>
      <c r="M1042" s="132"/>
    </row>
    <row r="1043" spans="2:13" s="26" customFormat="1" ht="12.75">
      <c r="B1043" s="132"/>
      <c r="C1043" s="132"/>
      <c r="F1043" s="132"/>
      <c r="H1043" s="132"/>
      <c r="J1043" s="133"/>
      <c r="L1043" s="132"/>
      <c r="M1043" s="132"/>
    </row>
    <row r="1044" spans="2:13" s="26" customFormat="1" ht="12.75">
      <c r="B1044" s="132"/>
      <c r="C1044" s="132"/>
      <c r="F1044" s="132"/>
      <c r="H1044" s="132"/>
      <c r="J1044" s="133"/>
      <c r="L1044" s="132"/>
      <c r="M1044" s="132"/>
    </row>
    <row r="1045" spans="2:13" s="26" customFormat="1" ht="12.75">
      <c r="B1045" s="132"/>
      <c r="C1045" s="132"/>
      <c r="F1045" s="132"/>
      <c r="H1045" s="132"/>
      <c r="J1045" s="133"/>
      <c r="L1045" s="132"/>
      <c r="M1045" s="132"/>
    </row>
    <row r="1046" spans="2:13" s="26" customFormat="1" ht="12.75">
      <c r="B1046" s="132"/>
      <c r="C1046" s="132"/>
      <c r="F1046" s="132"/>
      <c r="H1046" s="132"/>
      <c r="J1046" s="133"/>
      <c r="L1046" s="132"/>
      <c r="M1046" s="132"/>
    </row>
    <row r="1047" spans="2:13" s="26" customFormat="1" ht="12.75">
      <c r="B1047" s="132"/>
      <c r="C1047" s="132"/>
      <c r="F1047" s="132"/>
      <c r="H1047" s="132"/>
      <c r="J1047" s="133"/>
      <c r="L1047" s="132"/>
      <c r="M1047" s="132"/>
    </row>
    <row r="1048" spans="2:13" s="26" customFormat="1" ht="12.75">
      <c r="B1048" s="132"/>
      <c r="C1048" s="132"/>
      <c r="F1048" s="132"/>
      <c r="H1048" s="132"/>
      <c r="J1048" s="133"/>
      <c r="L1048" s="132"/>
      <c r="M1048" s="132"/>
    </row>
    <row r="1049" spans="2:13" s="26" customFormat="1" ht="12.75">
      <c r="B1049" s="132"/>
      <c r="C1049" s="132"/>
      <c r="F1049" s="132"/>
      <c r="H1049" s="132"/>
      <c r="J1049" s="133"/>
      <c r="L1049" s="132"/>
      <c r="M1049" s="132"/>
    </row>
    <row r="1050" spans="2:13" s="26" customFormat="1" ht="12.75">
      <c r="B1050" s="132"/>
      <c r="C1050" s="132"/>
      <c r="F1050" s="132"/>
      <c r="H1050" s="132"/>
      <c r="J1050" s="133"/>
      <c r="L1050" s="132"/>
      <c r="M1050" s="132"/>
    </row>
    <row r="1051" spans="2:13" s="26" customFormat="1" ht="12.75">
      <c r="B1051" s="132"/>
      <c r="C1051" s="132"/>
      <c r="F1051" s="132"/>
      <c r="H1051" s="132"/>
      <c r="J1051" s="133"/>
      <c r="L1051" s="132"/>
      <c r="M1051" s="132"/>
    </row>
    <row r="1052" spans="2:13" s="26" customFormat="1" ht="12.75">
      <c r="B1052" s="132"/>
      <c r="C1052" s="132"/>
      <c r="F1052" s="132"/>
      <c r="H1052" s="132"/>
      <c r="J1052" s="133"/>
      <c r="L1052" s="132"/>
      <c r="M1052" s="132"/>
    </row>
    <row r="1053" spans="2:13" s="26" customFormat="1" ht="12.75">
      <c r="B1053" s="132"/>
      <c r="C1053" s="132"/>
      <c r="F1053" s="132"/>
      <c r="H1053" s="132"/>
      <c r="J1053" s="133"/>
      <c r="L1053" s="132"/>
      <c r="M1053" s="132"/>
    </row>
    <row r="1054" spans="2:13" s="26" customFormat="1" ht="12.75">
      <c r="B1054" s="132"/>
      <c r="C1054" s="132"/>
      <c r="F1054" s="132"/>
      <c r="H1054" s="132"/>
      <c r="J1054" s="133"/>
      <c r="L1054" s="132"/>
      <c r="M1054" s="132"/>
    </row>
    <row r="1055" spans="2:13" s="26" customFormat="1" ht="12.75">
      <c r="B1055" s="132"/>
      <c r="C1055" s="132"/>
      <c r="F1055" s="132"/>
      <c r="H1055" s="132"/>
      <c r="J1055" s="133"/>
      <c r="L1055" s="132"/>
      <c r="M1055" s="132"/>
    </row>
    <row r="1056" spans="2:13" s="26" customFormat="1" ht="12.75">
      <c r="B1056" s="132"/>
      <c r="C1056" s="132"/>
      <c r="F1056" s="132"/>
      <c r="H1056" s="132"/>
      <c r="J1056" s="133"/>
      <c r="L1056" s="132"/>
      <c r="M1056" s="132"/>
    </row>
    <row r="1057" spans="2:13" s="26" customFormat="1" ht="12.75">
      <c r="B1057" s="132"/>
      <c r="C1057" s="132"/>
      <c r="F1057" s="132"/>
      <c r="H1057" s="132"/>
      <c r="J1057" s="133"/>
      <c r="L1057" s="132"/>
      <c r="M1057" s="132"/>
    </row>
    <row r="1058" spans="2:13" s="26" customFormat="1" ht="12.75">
      <c r="B1058" s="132"/>
      <c r="C1058" s="132"/>
      <c r="F1058" s="132"/>
      <c r="H1058" s="132"/>
      <c r="J1058" s="133"/>
      <c r="L1058" s="132"/>
      <c r="M1058" s="132"/>
    </row>
    <row r="1059" spans="2:13" s="26" customFormat="1" ht="12.75">
      <c r="B1059" s="132"/>
      <c r="C1059" s="132"/>
      <c r="F1059" s="132"/>
      <c r="H1059" s="132"/>
      <c r="J1059" s="133"/>
      <c r="L1059" s="132"/>
      <c r="M1059" s="132"/>
    </row>
    <row r="1060" spans="2:13" s="26" customFormat="1" ht="12.75">
      <c r="B1060" s="132"/>
      <c r="C1060" s="132"/>
      <c r="F1060" s="132"/>
      <c r="H1060" s="132"/>
      <c r="J1060" s="133"/>
      <c r="L1060" s="132"/>
      <c r="M1060" s="132"/>
    </row>
    <row r="1061" spans="2:13" s="26" customFormat="1" ht="12.75">
      <c r="B1061" s="132"/>
      <c r="C1061" s="132"/>
      <c r="F1061" s="132"/>
      <c r="H1061" s="132"/>
      <c r="J1061" s="133"/>
      <c r="L1061" s="132"/>
      <c r="M1061" s="132"/>
    </row>
    <row r="1062" spans="2:13" s="26" customFormat="1" ht="12.75">
      <c r="B1062" s="132"/>
      <c r="C1062" s="132"/>
      <c r="F1062" s="132"/>
      <c r="H1062" s="132"/>
      <c r="J1062" s="133"/>
      <c r="L1062" s="132"/>
      <c r="M1062" s="132"/>
    </row>
    <row r="1063" spans="2:13" s="26" customFormat="1" ht="12.75">
      <c r="B1063" s="132"/>
      <c r="C1063" s="132"/>
      <c r="F1063" s="132"/>
      <c r="H1063" s="132"/>
      <c r="J1063" s="133"/>
      <c r="L1063" s="132"/>
      <c r="M1063" s="132"/>
    </row>
    <row r="1064" spans="2:13" s="26" customFormat="1" ht="12.75">
      <c r="B1064" s="132"/>
      <c r="C1064" s="132"/>
      <c r="F1064" s="132"/>
      <c r="H1064" s="132"/>
      <c r="J1064" s="133"/>
      <c r="L1064" s="132"/>
      <c r="M1064" s="132"/>
    </row>
    <row r="1065" spans="2:13" s="26" customFormat="1" ht="12.75">
      <c r="B1065" s="132"/>
      <c r="C1065" s="132"/>
      <c r="F1065" s="132"/>
      <c r="H1065" s="132"/>
      <c r="J1065" s="133"/>
      <c r="L1065" s="132"/>
      <c r="M1065" s="132"/>
    </row>
    <row r="1066" spans="2:13" s="26" customFormat="1" ht="12.75">
      <c r="B1066" s="132"/>
      <c r="C1066" s="132"/>
      <c r="F1066" s="132"/>
      <c r="H1066" s="132"/>
      <c r="J1066" s="133"/>
      <c r="L1066" s="132"/>
      <c r="M1066" s="132"/>
    </row>
    <row r="1067" spans="2:13" s="26" customFormat="1" ht="12.75">
      <c r="B1067" s="132"/>
      <c r="C1067" s="132"/>
      <c r="F1067" s="132"/>
      <c r="H1067" s="132"/>
      <c r="J1067" s="133"/>
      <c r="L1067" s="132"/>
      <c r="M1067" s="132"/>
    </row>
    <row r="1068" spans="2:13" s="26" customFormat="1" ht="12.75">
      <c r="B1068" s="132"/>
      <c r="C1068" s="132"/>
      <c r="F1068" s="132"/>
      <c r="H1068" s="132"/>
      <c r="J1068" s="133"/>
      <c r="L1068" s="132"/>
      <c r="M1068" s="132"/>
    </row>
    <row r="1069" spans="2:13" s="26" customFormat="1" ht="12.75">
      <c r="B1069" s="132"/>
      <c r="C1069" s="132"/>
      <c r="F1069" s="132"/>
      <c r="H1069" s="132"/>
      <c r="J1069" s="133"/>
      <c r="L1069" s="132"/>
      <c r="M1069" s="132"/>
    </row>
    <row r="1070" spans="2:13" s="26" customFormat="1" ht="12.75">
      <c r="B1070" s="132"/>
      <c r="C1070" s="132"/>
      <c r="F1070" s="132"/>
      <c r="H1070" s="132"/>
      <c r="J1070" s="133"/>
      <c r="L1070" s="132"/>
      <c r="M1070" s="132"/>
    </row>
    <row r="1071" spans="2:13" s="26" customFormat="1" ht="12.75">
      <c r="B1071" s="132"/>
      <c r="C1071" s="132"/>
      <c r="F1071" s="132"/>
      <c r="H1071" s="132"/>
      <c r="J1071" s="133"/>
      <c r="L1071" s="132"/>
      <c r="M1071" s="132"/>
    </row>
    <row r="1072" spans="2:13" s="26" customFormat="1" ht="12.75">
      <c r="B1072" s="132"/>
      <c r="C1072" s="132"/>
      <c r="F1072" s="132"/>
      <c r="H1072" s="132"/>
      <c r="J1072" s="133"/>
      <c r="L1072" s="132"/>
      <c r="M1072" s="132"/>
    </row>
    <row r="1073" spans="2:13" s="26" customFormat="1" ht="12.75">
      <c r="B1073" s="132"/>
      <c r="C1073" s="132"/>
      <c r="F1073" s="132"/>
      <c r="H1073" s="132"/>
      <c r="J1073" s="133"/>
      <c r="L1073" s="132"/>
      <c r="M1073" s="132"/>
    </row>
    <row r="1074" spans="2:13" s="26" customFormat="1" ht="12.75">
      <c r="B1074" s="132"/>
      <c r="C1074" s="132"/>
      <c r="F1074" s="132"/>
      <c r="H1074" s="132"/>
      <c r="J1074" s="133"/>
      <c r="L1074" s="132"/>
      <c r="M1074" s="132"/>
    </row>
    <row r="1075" spans="2:13" s="26" customFormat="1" ht="12.75">
      <c r="B1075" s="132"/>
      <c r="C1075" s="132"/>
      <c r="F1075" s="132"/>
      <c r="H1075" s="132"/>
      <c r="J1075" s="133"/>
      <c r="L1075" s="132"/>
      <c r="M1075" s="132"/>
    </row>
    <row r="1076" spans="2:13" s="26" customFormat="1" ht="12.75">
      <c r="B1076" s="132"/>
      <c r="C1076" s="132"/>
      <c r="F1076" s="132"/>
      <c r="H1076" s="132"/>
      <c r="J1076" s="133"/>
      <c r="L1076" s="132"/>
      <c r="M1076" s="132"/>
    </row>
    <row r="1077" spans="2:13" s="26" customFormat="1" ht="12.75">
      <c r="B1077" s="132"/>
      <c r="C1077" s="132"/>
      <c r="F1077" s="132"/>
      <c r="H1077" s="132"/>
      <c r="J1077" s="133"/>
      <c r="L1077" s="132"/>
      <c r="M1077" s="132"/>
    </row>
    <row r="1078" spans="2:13" s="26" customFormat="1" ht="12.75">
      <c r="B1078" s="132"/>
      <c r="C1078" s="132"/>
      <c r="F1078" s="132"/>
      <c r="H1078" s="132"/>
      <c r="J1078" s="133"/>
      <c r="L1078" s="132"/>
      <c r="M1078" s="132"/>
    </row>
    <row r="1079" spans="2:13" s="26" customFormat="1" ht="12.75">
      <c r="B1079" s="132"/>
      <c r="C1079" s="132"/>
      <c r="F1079" s="132"/>
      <c r="H1079" s="132"/>
      <c r="J1079" s="133"/>
      <c r="L1079" s="132"/>
      <c r="M1079" s="132"/>
    </row>
    <row r="1080" spans="2:13" s="26" customFormat="1" ht="12.75">
      <c r="B1080" s="132"/>
      <c r="C1080" s="132"/>
      <c r="F1080" s="132"/>
      <c r="H1080" s="132"/>
      <c r="J1080" s="133"/>
      <c r="L1080" s="132"/>
      <c r="M1080" s="132"/>
    </row>
    <row r="1081" spans="2:13" s="26" customFormat="1" ht="12.75">
      <c r="B1081" s="132"/>
      <c r="C1081" s="132"/>
      <c r="F1081" s="132"/>
      <c r="H1081" s="132"/>
      <c r="J1081" s="133"/>
      <c r="L1081" s="132"/>
      <c r="M1081" s="132"/>
    </row>
    <row r="1082" spans="2:13" s="26" customFormat="1" ht="12.75">
      <c r="B1082" s="132"/>
      <c r="C1082" s="132"/>
      <c r="F1082" s="132"/>
      <c r="H1082" s="132"/>
      <c r="J1082" s="133"/>
      <c r="L1082" s="132"/>
      <c r="M1082" s="132"/>
    </row>
    <row r="1083" spans="2:13" s="26" customFormat="1" ht="12.75">
      <c r="B1083" s="132"/>
      <c r="C1083" s="132"/>
      <c r="F1083" s="132"/>
      <c r="H1083" s="132"/>
      <c r="J1083" s="133"/>
      <c r="L1083" s="132"/>
      <c r="M1083" s="132"/>
    </row>
    <row r="1084" spans="2:13" s="26" customFormat="1" ht="12.75">
      <c r="B1084" s="132"/>
      <c r="C1084" s="132"/>
      <c r="F1084" s="132"/>
      <c r="H1084" s="132"/>
      <c r="J1084" s="133"/>
      <c r="L1084" s="132"/>
      <c r="M1084" s="132"/>
    </row>
    <row r="1085" spans="2:13" s="26" customFormat="1" ht="12.75">
      <c r="B1085" s="132"/>
      <c r="C1085" s="132"/>
      <c r="F1085" s="132"/>
      <c r="H1085" s="132"/>
      <c r="J1085" s="133"/>
      <c r="L1085" s="132"/>
      <c r="M1085" s="132"/>
    </row>
    <row r="1086" spans="2:13" s="26" customFormat="1" ht="12.75">
      <c r="B1086" s="132"/>
      <c r="C1086" s="132"/>
      <c r="F1086" s="132"/>
      <c r="H1086" s="132"/>
      <c r="J1086" s="133"/>
      <c r="L1086" s="132"/>
      <c r="M1086" s="132"/>
    </row>
    <row r="1087" spans="2:13" s="26" customFormat="1" ht="12.75">
      <c r="B1087" s="132"/>
      <c r="C1087" s="132"/>
      <c r="F1087" s="132"/>
      <c r="H1087" s="132"/>
      <c r="J1087" s="133"/>
      <c r="L1087" s="132"/>
      <c r="M1087" s="132"/>
    </row>
    <row r="1088" spans="2:13" s="26" customFormat="1" ht="12.75">
      <c r="B1088" s="132"/>
      <c r="C1088" s="132"/>
      <c r="F1088" s="132"/>
      <c r="H1088" s="132"/>
      <c r="J1088" s="133"/>
      <c r="L1088" s="132"/>
      <c r="M1088" s="132"/>
    </row>
    <row r="1089" spans="2:13" s="26" customFormat="1" ht="12.75">
      <c r="B1089" s="132"/>
      <c r="C1089" s="132"/>
      <c r="F1089" s="132"/>
      <c r="H1089" s="132"/>
      <c r="J1089" s="133"/>
      <c r="L1089" s="132"/>
      <c r="M1089" s="132"/>
    </row>
    <row r="1090" spans="2:13" s="26" customFormat="1" ht="12.75">
      <c r="B1090" s="132"/>
      <c r="C1090" s="132"/>
      <c r="F1090" s="132"/>
      <c r="H1090" s="132"/>
      <c r="J1090" s="133"/>
      <c r="L1090" s="132"/>
      <c r="M1090" s="132"/>
    </row>
    <row r="1091" spans="2:13" s="26" customFormat="1" ht="12.75">
      <c r="B1091" s="132"/>
      <c r="C1091" s="132"/>
      <c r="F1091" s="132"/>
      <c r="H1091" s="132"/>
      <c r="J1091" s="133"/>
      <c r="L1091" s="132"/>
      <c r="M1091" s="132"/>
    </row>
    <row r="1092" spans="2:13" s="26" customFormat="1" ht="12.75">
      <c r="B1092" s="132"/>
      <c r="C1092" s="132"/>
      <c r="F1092" s="132"/>
      <c r="H1092" s="132"/>
      <c r="J1092" s="133"/>
      <c r="L1092" s="132"/>
      <c r="M1092" s="132"/>
    </row>
    <row r="1093" spans="2:13" s="26" customFormat="1" ht="12.75">
      <c r="B1093" s="132"/>
      <c r="C1093" s="132"/>
      <c r="F1093" s="132"/>
      <c r="H1093" s="132"/>
      <c r="J1093" s="133"/>
      <c r="L1093" s="132"/>
      <c r="M1093" s="132"/>
    </row>
    <row r="1094" spans="2:13" s="26" customFormat="1" ht="12.75">
      <c r="B1094" s="132"/>
      <c r="C1094" s="132"/>
      <c r="F1094" s="132"/>
      <c r="H1094" s="132"/>
      <c r="J1094" s="133"/>
      <c r="L1094" s="132"/>
      <c r="M1094" s="132"/>
    </row>
    <row r="1095" spans="2:13" s="26" customFormat="1" ht="12.75">
      <c r="B1095" s="132"/>
      <c r="C1095" s="132"/>
      <c r="F1095" s="132"/>
      <c r="H1095" s="132"/>
      <c r="J1095" s="133"/>
      <c r="L1095" s="132"/>
      <c r="M1095" s="132"/>
    </row>
    <row r="1096" spans="2:13" s="26" customFormat="1" ht="12.75">
      <c r="B1096" s="132"/>
      <c r="C1096" s="132"/>
      <c r="F1096" s="132"/>
      <c r="H1096" s="132"/>
      <c r="J1096" s="133"/>
      <c r="L1096" s="132"/>
      <c r="M1096" s="132"/>
    </row>
    <row r="1097" spans="2:13" s="26" customFormat="1" ht="12.75">
      <c r="B1097" s="132"/>
      <c r="C1097" s="132"/>
      <c r="F1097" s="132"/>
      <c r="H1097" s="132"/>
      <c r="J1097" s="133"/>
      <c r="L1097" s="132"/>
      <c r="M1097" s="132"/>
    </row>
    <row r="1098" spans="2:13" s="26" customFormat="1" ht="12.75">
      <c r="B1098" s="132"/>
      <c r="C1098" s="132"/>
      <c r="F1098" s="132"/>
      <c r="H1098" s="132"/>
      <c r="J1098" s="133"/>
      <c r="L1098" s="132"/>
      <c r="M1098" s="132"/>
    </row>
    <row r="1099" spans="2:13" s="26" customFormat="1" ht="12.75">
      <c r="B1099" s="132"/>
      <c r="C1099" s="132"/>
      <c r="F1099" s="132"/>
      <c r="H1099" s="132"/>
      <c r="J1099" s="133"/>
      <c r="L1099" s="132"/>
      <c r="M1099" s="132"/>
    </row>
    <row r="1100" spans="2:13" s="26" customFormat="1" ht="12.75">
      <c r="B1100" s="132"/>
      <c r="C1100" s="132"/>
      <c r="F1100" s="132"/>
      <c r="H1100" s="132"/>
      <c r="J1100" s="133"/>
      <c r="L1100" s="132"/>
      <c r="M1100" s="132"/>
    </row>
    <row r="1101" spans="2:13" s="26" customFormat="1" ht="12.75">
      <c r="B1101" s="132"/>
      <c r="C1101" s="132"/>
      <c r="F1101" s="132"/>
      <c r="H1101" s="132"/>
      <c r="J1101" s="133"/>
      <c r="L1101" s="132"/>
      <c r="M1101" s="132"/>
    </row>
    <row r="1102" spans="2:13" s="26" customFormat="1" ht="12.75">
      <c r="B1102" s="132"/>
      <c r="C1102" s="132"/>
      <c r="F1102" s="132"/>
      <c r="H1102" s="132"/>
      <c r="J1102" s="133"/>
      <c r="L1102" s="132"/>
      <c r="M1102" s="132"/>
    </row>
    <row r="1103" spans="2:13" s="26" customFormat="1" ht="12.75">
      <c r="B1103" s="132"/>
      <c r="C1103" s="132"/>
      <c r="F1103" s="132"/>
      <c r="H1103" s="132"/>
      <c r="J1103" s="133"/>
      <c r="L1103" s="132"/>
      <c r="M1103" s="132"/>
    </row>
    <row r="1104" spans="2:13" s="26" customFormat="1" ht="12.75">
      <c r="B1104" s="132"/>
      <c r="C1104" s="132"/>
      <c r="F1104" s="132"/>
      <c r="H1104" s="132"/>
      <c r="J1104" s="133"/>
      <c r="L1104" s="132"/>
      <c r="M1104" s="132"/>
    </row>
    <row r="1105" spans="2:13" s="26" customFormat="1" ht="12.75">
      <c r="B1105" s="132"/>
      <c r="C1105" s="132"/>
      <c r="F1105" s="132"/>
      <c r="H1105" s="132"/>
      <c r="J1105" s="133"/>
      <c r="L1105" s="132"/>
      <c r="M1105" s="132"/>
    </row>
    <row r="1106" spans="2:13" s="26" customFormat="1" ht="12.75">
      <c r="B1106" s="132"/>
      <c r="C1106" s="132"/>
      <c r="F1106" s="132"/>
      <c r="H1106" s="132"/>
      <c r="J1106" s="133"/>
      <c r="L1106" s="132"/>
      <c r="M1106" s="132"/>
    </row>
    <row r="1107" spans="2:13" s="26" customFormat="1" ht="12.75">
      <c r="B1107" s="132"/>
      <c r="C1107" s="132"/>
      <c r="F1107" s="132"/>
      <c r="H1107" s="132"/>
      <c r="J1107" s="133"/>
      <c r="L1107" s="132"/>
      <c r="M1107" s="132"/>
    </row>
    <row r="1108" spans="2:13" s="26" customFormat="1" ht="12.75">
      <c r="B1108" s="132"/>
      <c r="C1108" s="132"/>
      <c r="F1108" s="132"/>
      <c r="H1108" s="132"/>
      <c r="J1108" s="133"/>
      <c r="L1108" s="132"/>
      <c r="M1108" s="132"/>
    </row>
    <row r="1109" spans="2:13" s="26" customFormat="1" ht="12.75">
      <c r="B1109" s="132"/>
      <c r="C1109" s="132"/>
      <c r="F1109" s="132"/>
      <c r="H1109" s="132"/>
      <c r="J1109" s="133"/>
      <c r="L1109" s="132"/>
      <c r="M1109" s="132"/>
    </row>
    <row r="1110" spans="2:13" s="26" customFormat="1" ht="12.75">
      <c r="B1110" s="132"/>
      <c r="C1110" s="132"/>
      <c r="F1110" s="132"/>
      <c r="H1110" s="132"/>
      <c r="J1110" s="133"/>
      <c r="L1110" s="132"/>
      <c r="M1110" s="132"/>
    </row>
    <row r="1111" spans="2:13" s="26" customFormat="1" ht="12.75">
      <c r="B1111" s="132"/>
      <c r="C1111" s="132"/>
      <c r="F1111" s="132"/>
      <c r="H1111" s="132"/>
      <c r="J1111" s="133"/>
      <c r="L1111" s="132"/>
      <c r="M1111" s="132"/>
    </row>
    <row r="1112" spans="2:13" s="26" customFormat="1" ht="12.75">
      <c r="B1112" s="132"/>
      <c r="C1112" s="132"/>
      <c r="F1112" s="132"/>
      <c r="H1112" s="132"/>
      <c r="J1112" s="133"/>
      <c r="L1112" s="132"/>
      <c r="M1112" s="132"/>
    </row>
    <row r="1113" spans="2:13" s="26" customFormat="1" ht="12.75">
      <c r="B1113" s="132"/>
      <c r="C1113" s="132"/>
      <c r="F1113" s="132"/>
      <c r="H1113" s="132"/>
      <c r="J1113" s="133"/>
      <c r="L1113" s="132"/>
      <c r="M1113" s="132"/>
    </row>
    <row r="1114" spans="2:13" s="26" customFormat="1" ht="12.75">
      <c r="B1114" s="132"/>
      <c r="C1114" s="132"/>
      <c r="F1114" s="132"/>
      <c r="H1114" s="132"/>
      <c r="J1114" s="133"/>
      <c r="L1114" s="132"/>
      <c r="M1114" s="132"/>
    </row>
    <row r="1115" spans="2:13" s="26" customFormat="1" ht="12.75">
      <c r="B1115" s="132"/>
      <c r="C1115" s="132"/>
      <c r="F1115" s="132"/>
      <c r="H1115" s="132"/>
      <c r="J1115" s="133"/>
      <c r="L1115" s="132"/>
      <c r="M1115" s="132"/>
    </row>
    <row r="1116" spans="2:13" s="26" customFormat="1" ht="12.75">
      <c r="B1116" s="132"/>
      <c r="C1116" s="132"/>
      <c r="F1116" s="132"/>
      <c r="H1116" s="132"/>
      <c r="J1116" s="133"/>
      <c r="L1116" s="132"/>
      <c r="M1116" s="132"/>
    </row>
    <row r="1117" spans="2:13" s="26" customFormat="1" ht="12.75">
      <c r="B1117" s="132"/>
      <c r="C1117" s="132"/>
      <c r="F1117" s="132"/>
      <c r="H1117" s="132"/>
      <c r="J1117" s="133"/>
      <c r="L1117" s="132"/>
      <c r="M1117" s="132"/>
    </row>
    <row r="1118" spans="2:13" s="26" customFormat="1" ht="12.75">
      <c r="B1118" s="132"/>
      <c r="C1118" s="132"/>
      <c r="F1118" s="132"/>
      <c r="H1118" s="132"/>
      <c r="J1118" s="133"/>
      <c r="L1118" s="132"/>
      <c r="M1118" s="132"/>
    </row>
    <row r="1119" spans="2:13" s="26" customFormat="1" ht="12.75">
      <c r="B1119" s="132"/>
      <c r="C1119" s="132"/>
      <c r="F1119" s="132"/>
      <c r="H1119" s="132"/>
      <c r="J1119" s="133"/>
      <c r="L1119" s="132"/>
      <c r="M1119" s="132"/>
    </row>
    <row r="1120" spans="2:13" s="26" customFormat="1" ht="12.75">
      <c r="B1120" s="132"/>
      <c r="C1120" s="132"/>
      <c r="F1120" s="132"/>
      <c r="H1120" s="132"/>
      <c r="J1120" s="133"/>
      <c r="L1120" s="132"/>
      <c r="M1120" s="132"/>
    </row>
    <row r="1121" spans="2:13" s="26" customFormat="1" ht="12.75">
      <c r="B1121" s="132"/>
      <c r="C1121" s="132"/>
      <c r="F1121" s="132"/>
      <c r="H1121" s="132"/>
      <c r="J1121" s="133"/>
      <c r="L1121" s="132"/>
      <c r="M1121" s="132"/>
    </row>
    <row r="1122" spans="2:13" s="26" customFormat="1" ht="12.75">
      <c r="B1122" s="132"/>
      <c r="C1122" s="132"/>
      <c r="F1122" s="132"/>
      <c r="H1122" s="132"/>
      <c r="J1122" s="133"/>
      <c r="L1122" s="132"/>
      <c r="M1122" s="132"/>
    </row>
    <row r="1123" spans="2:13" s="26" customFormat="1" ht="12.75">
      <c r="B1123" s="132"/>
      <c r="C1123" s="132"/>
      <c r="F1123" s="132"/>
      <c r="H1123" s="132"/>
      <c r="J1123" s="133"/>
      <c r="L1123" s="132"/>
      <c r="M1123" s="132"/>
    </row>
    <row r="1124" spans="2:13" s="26" customFormat="1" ht="12.75">
      <c r="B1124" s="132"/>
      <c r="C1124" s="132"/>
      <c r="F1124" s="132"/>
      <c r="H1124" s="132"/>
      <c r="J1124" s="133"/>
      <c r="L1124" s="132"/>
      <c r="M1124" s="132"/>
    </row>
    <row r="1125" spans="2:13" s="26" customFormat="1" ht="12.75">
      <c r="B1125" s="132"/>
      <c r="C1125" s="132"/>
      <c r="F1125" s="132"/>
      <c r="H1125" s="132"/>
      <c r="J1125" s="133"/>
      <c r="L1125" s="132"/>
      <c r="M1125" s="132"/>
    </row>
    <row r="1126" spans="2:13" s="26" customFormat="1" ht="12.75">
      <c r="B1126" s="132"/>
      <c r="C1126" s="132"/>
      <c r="F1126" s="132"/>
      <c r="H1126" s="132"/>
      <c r="J1126" s="133"/>
      <c r="L1126" s="132"/>
      <c r="M1126" s="132"/>
    </row>
    <row r="1127" spans="2:13" s="26" customFormat="1" ht="12.75">
      <c r="B1127" s="132"/>
      <c r="C1127" s="132"/>
      <c r="F1127" s="132"/>
      <c r="H1127" s="132"/>
      <c r="J1127" s="133"/>
      <c r="L1127" s="132"/>
      <c r="M1127" s="132"/>
    </row>
    <row r="1128" spans="2:13" s="26" customFormat="1" ht="12.75">
      <c r="B1128" s="132"/>
      <c r="C1128" s="132"/>
      <c r="F1128" s="132"/>
      <c r="H1128" s="132"/>
      <c r="J1128" s="133"/>
      <c r="L1128" s="132"/>
      <c r="M1128" s="132"/>
    </row>
    <row r="1129" spans="2:13" s="26" customFormat="1" ht="12.75">
      <c r="B1129" s="132"/>
      <c r="C1129" s="132"/>
      <c r="F1129" s="132"/>
      <c r="H1129" s="132"/>
      <c r="J1129" s="133"/>
      <c r="L1129" s="132"/>
      <c r="M1129" s="132"/>
    </row>
    <row r="1130" spans="2:13" s="26" customFormat="1" ht="12.75">
      <c r="B1130" s="132"/>
      <c r="C1130" s="132"/>
      <c r="F1130" s="132"/>
      <c r="H1130" s="132"/>
      <c r="J1130" s="133"/>
      <c r="L1130" s="132"/>
      <c r="M1130" s="132"/>
    </row>
    <row r="1131" spans="2:13" s="26" customFormat="1" ht="12.75">
      <c r="B1131" s="132"/>
      <c r="C1131" s="132"/>
      <c r="F1131" s="132"/>
      <c r="H1131" s="132"/>
      <c r="J1131" s="133"/>
      <c r="L1131" s="132"/>
      <c r="M1131" s="132"/>
    </row>
    <row r="1132" spans="2:13" s="26" customFormat="1" ht="12.75">
      <c r="B1132" s="132"/>
      <c r="C1132" s="132"/>
      <c r="F1132" s="132"/>
      <c r="H1132" s="132"/>
      <c r="J1132" s="133"/>
      <c r="L1132" s="132"/>
      <c r="M1132" s="132"/>
    </row>
    <row r="1133" spans="2:13" s="26" customFormat="1" ht="12.75">
      <c r="B1133" s="132"/>
      <c r="C1133" s="132"/>
      <c r="F1133" s="132"/>
      <c r="H1133" s="132"/>
      <c r="J1133" s="133"/>
      <c r="L1133" s="132"/>
      <c r="M1133" s="132"/>
    </row>
    <row r="1134" spans="2:13" s="26" customFormat="1" ht="12.75">
      <c r="B1134" s="132"/>
      <c r="C1134" s="132"/>
      <c r="F1134" s="132"/>
      <c r="H1134" s="132"/>
      <c r="J1134" s="133"/>
      <c r="L1134" s="132"/>
      <c r="M1134" s="132"/>
    </row>
    <row r="1135" spans="2:13" s="26" customFormat="1" ht="12.75">
      <c r="B1135" s="132"/>
      <c r="C1135" s="132"/>
      <c r="F1135" s="132"/>
      <c r="H1135" s="132"/>
      <c r="J1135" s="133"/>
      <c r="L1135" s="132"/>
      <c r="M1135" s="132"/>
    </row>
    <row r="1136" spans="2:13" s="26" customFormat="1" ht="12.75">
      <c r="B1136" s="132"/>
      <c r="C1136" s="132"/>
      <c r="F1136" s="132"/>
      <c r="H1136" s="132"/>
      <c r="J1136" s="133"/>
      <c r="L1136" s="132"/>
      <c r="M1136" s="132"/>
    </row>
    <row r="1137" spans="2:13" s="26" customFormat="1" ht="12.75">
      <c r="B1137" s="132"/>
      <c r="C1137" s="132"/>
      <c r="F1137" s="132"/>
      <c r="H1137" s="132"/>
      <c r="J1137" s="133"/>
      <c r="L1137" s="132"/>
      <c r="M1137" s="132"/>
    </row>
    <row r="1138" spans="2:13" s="26" customFormat="1" ht="12.75">
      <c r="B1138" s="132"/>
      <c r="C1138" s="132"/>
      <c r="F1138" s="132"/>
      <c r="H1138" s="132"/>
      <c r="J1138" s="133"/>
      <c r="L1138" s="132"/>
      <c r="M1138" s="132"/>
    </row>
    <row r="1139" spans="2:13" s="26" customFormat="1" ht="12.75">
      <c r="B1139" s="132"/>
      <c r="C1139" s="132"/>
      <c r="F1139" s="132"/>
      <c r="H1139" s="132"/>
      <c r="J1139" s="133"/>
      <c r="L1139" s="132"/>
      <c r="M1139" s="132"/>
    </row>
    <row r="1140" spans="2:13" s="26" customFormat="1" ht="12.75">
      <c r="B1140" s="132"/>
      <c r="C1140" s="132"/>
      <c r="F1140" s="132"/>
      <c r="H1140" s="132"/>
      <c r="J1140" s="133"/>
      <c r="L1140" s="132"/>
      <c r="M1140" s="132"/>
    </row>
    <row r="1141" spans="2:13" s="26" customFormat="1" ht="12.75">
      <c r="B1141" s="132"/>
      <c r="C1141" s="132"/>
      <c r="F1141" s="132"/>
      <c r="H1141" s="132"/>
      <c r="J1141" s="133"/>
      <c r="L1141" s="132"/>
      <c r="M1141" s="132"/>
    </row>
    <row r="1142" spans="2:13" s="26" customFormat="1" ht="12.75">
      <c r="B1142" s="132"/>
      <c r="C1142" s="132"/>
      <c r="F1142" s="132"/>
      <c r="H1142" s="132"/>
      <c r="J1142" s="133"/>
      <c r="L1142" s="132"/>
      <c r="M1142" s="132"/>
    </row>
    <row r="1143" spans="2:13" s="26" customFormat="1" ht="12.75">
      <c r="B1143" s="132"/>
      <c r="C1143" s="132"/>
      <c r="F1143" s="132"/>
      <c r="H1143" s="132"/>
      <c r="J1143" s="133"/>
      <c r="L1143" s="132"/>
      <c r="M1143" s="132"/>
    </row>
    <row r="1144" spans="2:13" s="26" customFormat="1" ht="12.75">
      <c r="B1144" s="132"/>
      <c r="C1144" s="132"/>
      <c r="F1144" s="132"/>
      <c r="H1144" s="132"/>
      <c r="J1144" s="133"/>
      <c r="L1144" s="132"/>
      <c r="M1144" s="132"/>
    </row>
    <row r="1145" spans="2:13" s="26" customFormat="1" ht="12.75">
      <c r="B1145" s="132"/>
      <c r="C1145" s="132"/>
      <c r="F1145" s="132"/>
      <c r="H1145" s="132"/>
      <c r="J1145" s="133"/>
      <c r="L1145" s="132"/>
      <c r="M1145" s="132"/>
    </row>
    <row r="1146" spans="2:13" s="26" customFormat="1" ht="12.75">
      <c r="B1146" s="132"/>
      <c r="C1146" s="132"/>
      <c r="F1146" s="132"/>
      <c r="H1146" s="132"/>
      <c r="J1146" s="133"/>
      <c r="L1146" s="132"/>
      <c r="M1146" s="132"/>
    </row>
    <row r="1147" spans="2:13" s="26" customFormat="1" ht="12.75">
      <c r="B1147" s="132"/>
      <c r="C1147" s="132"/>
      <c r="F1147" s="132"/>
      <c r="H1147" s="132"/>
      <c r="J1147" s="133"/>
      <c r="L1147" s="132"/>
      <c r="M1147" s="132"/>
    </row>
    <row r="1148" spans="2:13" s="26" customFormat="1" ht="12.75">
      <c r="B1148" s="132"/>
      <c r="C1148" s="132"/>
      <c r="F1148" s="132"/>
      <c r="H1148" s="132"/>
      <c r="J1148" s="133"/>
      <c r="L1148" s="132"/>
      <c r="M1148" s="132"/>
    </row>
    <row r="1149" spans="2:13" s="26" customFormat="1" ht="12.75">
      <c r="B1149" s="132"/>
      <c r="C1149" s="132"/>
      <c r="F1149" s="132"/>
      <c r="H1149" s="132"/>
      <c r="J1149" s="133"/>
      <c r="L1149" s="132"/>
      <c r="M1149" s="132"/>
    </row>
    <row r="1150" spans="2:13" s="26" customFormat="1" ht="12.75">
      <c r="B1150" s="132"/>
      <c r="C1150" s="132"/>
      <c r="F1150" s="132"/>
      <c r="H1150" s="132"/>
      <c r="J1150" s="133"/>
      <c r="L1150" s="132"/>
      <c r="M1150" s="132"/>
    </row>
    <row r="1151" spans="2:13" s="26" customFormat="1" ht="12.75">
      <c r="B1151" s="132"/>
      <c r="C1151" s="132"/>
      <c r="F1151" s="132"/>
      <c r="H1151" s="132"/>
      <c r="J1151" s="133"/>
      <c r="L1151" s="132"/>
      <c r="M1151" s="132"/>
    </row>
    <row r="1152" spans="2:13" s="26" customFormat="1" ht="12.75">
      <c r="B1152" s="132"/>
      <c r="C1152" s="132"/>
      <c r="F1152" s="132"/>
      <c r="H1152" s="132"/>
      <c r="J1152" s="133"/>
      <c r="L1152" s="132"/>
      <c r="M1152" s="132"/>
    </row>
    <row r="1153" spans="2:13" s="26" customFormat="1" ht="12.75">
      <c r="B1153" s="132"/>
      <c r="C1153" s="132"/>
      <c r="F1153" s="132"/>
      <c r="H1153" s="132"/>
      <c r="J1153" s="133"/>
      <c r="L1153" s="132"/>
      <c r="M1153" s="132"/>
    </row>
    <row r="1154" spans="2:13" s="26" customFormat="1" ht="12.75">
      <c r="B1154" s="132"/>
      <c r="C1154" s="132"/>
      <c r="F1154" s="132"/>
      <c r="H1154" s="132"/>
      <c r="J1154" s="133"/>
      <c r="L1154" s="132"/>
      <c r="M1154" s="132"/>
    </row>
    <row r="1155" spans="2:13" s="26" customFormat="1" ht="12.75">
      <c r="B1155" s="132"/>
      <c r="C1155" s="132"/>
      <c r="F1155" s="132"/>
      <c r="H1155" s="132"/>
      <c r="J1155" s="133"/>
      <c r="L1155" s="132"/>
      <c r="M1155" s="132"/>
    </row>
    <row r="1156" spans="2:13" s="26" customFormat="1" ht="12.75">
      <c r="B1156" s="132"/>
      <c r="C1156" s="132"/>
      <c r="F1156" s="132"/>
      <c r="H1156" s="132"/>
      <c r="J1156" s="133"/>
      <c r="L1156" s="132"/>
      <c r="M1156" s="132"/>
    </row>
    <row r="1157" spans="2:13" s="26" customFormat="1" ht="12.75">
      <c r="B1157" s="132"/>
      <c r="C1157" s="132"/>
      <c r="F1157" s="132"/>
      <c r="H1157" s="132"/>
      <c r="J1157" s="133"/>
      <c r="L1157" s="132"/>
      <c r="M1157" s="132"/>
    </row>
    <row r="1158" spans="2:13" s="26" customFormat="1" ht="12.75">
      <c r="B1158" s="132"/>
      <c r="C1158" s="132"/>
      <c r="F1158" s="132"/>
      <c r="H1158" s="132"/>
      <c r="J1158" s="133"/>
      <c r="L1158" s="132"/>
      <c r="M1158" s="132"/>
    </row>
    <row r="1159" spans="2:13" s="26" customFormat="1" ht="12.75">
      <c r="B1159" s="132"/>
      <c r="C1159" s="132"/>
      <c r="F1159" s="132"/>
      <c r="H1159" s="132"/>
      <c r="J1159" s="133"/>
      <c r="L1159" s="132"/>
      <c r="M1159" s="132"/>
    </row>
    <row r="1160" spans="2:13" s="26" customFormat="1" ht="12.75">
      <c r="B1160" s="132"/>
      <c r="C1160" s="132"/>
      <c r="F1160" s="132"/>
      <c r="H1160" s="132"/>
      <c r="J1160" s="133"/>
      <c r="L1160" s="132"/>
      <c r="M1160" s="132"/>
    </row>
    <row r="1161" spans="2:13" s="26" customFormat="1" ht="12.75">
      <c r="B1161" s="132"/>
      <c r="C1161" s="132"/>
      <c r="F1161" s="132"/>
      <c r="H1161" s="132"/>
      <c r="J1161" s="133"/>
      <c r="L1161" s="132"/>
      <c r="M1161" s="132"/>
    </row>
    <row r="1162" spans="2:13" s="26" customFormat="1" ht="12.75">
      <c r="B1162" s="132"/>
      <c r="C1162" s="132"/>
      <c r="F1162" s="132"/>
      <c r="H1162" s="132"/>
      <c r="J1162" s="133"/>
      <c r="L1162" s="132"/>
      <c r="M1162" s="132"/>
    </row>
    <row r="1163" spans="2:13" s="26" customFormat="1" ht="12.75">
      <c r="B1163" s="132"/>
      <c r="C1163" s="132"/>
      <c r="F1163" s="132"/>
      <c r="H1163" s="132"/>
      <c r="J1163" s="133"/>
      <c r="L1163" s="132"/>
      <c r="M1163" s="132"/>
    </row>
    <row r="1164" spans="2:13" s="26" customFormat="1" ht="12.75">
      <c r="B1164" s="132"/>
      <c r="C1164" s="132"/>
      <c r="F1164" s="132"/>
      <c r="H1164" s="132"/>
      <c r="J1164" s="133"/>
      <c r="L1164" s="132"/>
      <c r="M1164" s="132"/>
    </row>
  </sheetData>
  <mergeCells count="20">
    <mergeCell ref="H6:H7"/>
    <mergeCell ref="B6:B7"/>
    <mergeCell ref="A1:K1"/>
    <mergeCell ref="J5:K5"/>
    <mergeCell ref="A3:E3"/>
    <mergeCell ref="J3:K3"/>
    <mergeCell ref="F3:H3"/>
    <mergeCell ref="A5:E5"/>
    <mergeCell ref="K6:K7"/>
    <mergeCell ref="A2:K2"/>
    <mergeCell ref="L6:L7"/>
    <mergeCell ref="M6:M7"/>
    <mergeCell ref="A6:A7"/>
    <mergeCell ref="C6:C7"/>
    <mergeCell ref="D6:D7"/>
    <mergeCell ref="I6:I7"/>
    <mergeCell ref="J6:J7"/>
    <mergeCell ref="E6:E7"/>
    <mergeCell ref="F6:F7"/>
    <mergeCell ref="G6:G7"/>
  </mergeCells>
  <printOptions horizontalCentered="1"/>
  <pageMargins left="0.2362204724409449" right="0.1968503937007874" top="0.3937007874015748" bottom="0.4724409448818898" header="0.1968503937007874" footer="0.2362204724409449"/>
  <pageSetup horizontalDpi="300" verticalDpi="300" orientation="landscape" paperSize="9" scale="64" r:id="rId3"/>
  <headerFooter alignWithMargins="0">
    <oddHeader>&amp;LFFESSM - Commission Technique Interrégionale Ile-de-France / Picardie&amp;RV4.1 - Le 3 juillet 2007</oddHeader>
    <oddFooter>&amp;L&amp;F - &amp;A&amp;CPage &amp;P/&amp;N</oddFooter>
  </headerFooter>
  <legacyDrawing r:id="rId2"/>
</worksheet>
</file>

<file path=xl/worksheets/sheet3.xml><?xml version="1.0" encoding="utf-8"?>
<worksheet xmlns="http://schemas.openxmlformats.org/spreadsheetml/2006/main" xmlns:r="http://schemas.openxmlformats.org/officeDocument/2006/relationships">
  <sheetPr codeName="Feuil7">
    <pageSetUpPr fitToPage="1"/>
  </sheetPr>
  <dimension ref="A1:DS1167"/>
  <sheetViews>
    <sheetView zoomScale="80" zoomScaleNormal="80" workbookViewId="0" topLeftCell="A3">
      <selection activeCell="C4" sqref="C4:E4"/>
    </sheetView>
  </sheetViews>
  <sheetFormatPr defaultColWidth="11.421875" defaultRowHeight="12.75"/>
  <cols>
    <col min="1" max="1" width="6.7109375" style="0" customWidth="1"/>
    <col min="2" max="2" width="14.8515625" style="18" customWidth="1"/>
    <col min="3" max="3" width="16.140625" style="18" customWidth="1"/>
    <col min="4" max="4" width="9.421875" style="0" customWidth="1"/>
    <col min="5" max="5" width="32.57421875" style="0" customWidth="1"/>
    <col min="6" max="6" width="20.7109375" style="18" customWidth="1"/>
    <col min="7" max="7" width="13.8515625" style="0" customWidth="1"/>
    <col min="8" max="8" width="10.8515625" style="18" customWidth="1"/>
    <col min="9" max="9" width="11.421875" style="18" hidden="1" customWidth="1"/>
    <col min="10" max="10" width="12.7109375" style="18" hidden="1" customWidth="1"/>
    <col min="11" max="123" width="11.421875" style="26" customWidth="1"/>
  </cols>
  <sheetData>
    <row r="1" spans="1:8" ht="45" customHeight="1">
      <c r="A1" s="300" t="s">
        <v>85</v>
      </c>
      <c r="B1" s="300"/>
      <c r="C1" s="300"/>
      <c r="D1" s="300"/>
      <c r="E1" s="300"/>
      <c r="F1" s="300"/>
      <c r="G1" s="146"/>
      <c r="H1" s="146"/>
    </row>
    <row r="2" spans="1:123" s="118" customFormat="1" ht="35.25" customHeight="1">
      <c r="A2" s="344" t="s">
        <v>96</v>
      </c>
      <c r="B2" s="344"/>
      <c r="C2" s="344"/>
      <c r="D2" s="344"/>
      <c r="E2" s="344"/>
      <c r="F2" s="344"/>
      <c r="G2" s="145"/>
      <c r="H2" s="145"/>
      <c r="I2" s="117"/>
      <c r="J2" s="117"/>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row>
    <row r="3" spans="1:8" ht="25.5" customHeight="1" thickBot="1">
      <c r="A3" s="292" t="s">
        <v>86</v>
      </c>
      <c r="B3" s="292"/>
      <c r="C3" s="292"/>
      <c r="D3" s="292"/>
      <c r="E3" s="292"/>
      <c r="F3" s="136"/>
      <c r="G3" s="136"/>
      <c r="H3" s="136"/>
    </row>
    <row r="4" spans="1:8" ht="25.5" customHeight="1" thickBot="1">
      <c r="A4" s="119"/>
      <c r="B4" s="119"/>
      <c r="C4" s="293" t="s">
        <v>131</v>
      </c>
      <c r="D4" s="295"/>
      <c r="E4" s="294"/>
      <c r="G4" s="136"/>
      <c r="H4" s="136"/>
    </row>
    <row r="5" spans="1:8" ht="10.5" customHeight="1">
      <c r="A5" s="153" t="s">
        <v>89</v>
      </c>
      <c r="B5" s="244"/>
      <c r="C5" s="154" t="s">
        <v>192</v>
      </c>
      <c r="D5" s="119"/>
      <c r="E5" s="119"/>
      <c r="F5" s="19"/>
      <c r="G5" s="19"/>
      <c r="H5" s="19"/>
    </row>
    <row r="6" spans="1:8" ht="26.25" customHeight="1" thickBot="1">
      <c r="A6" s="292" t="s">
        <v>87</v>
      </c>
      <c r="B6" s="292"/>
      <c r="C6" s="292"/>
      <c r="D6" s="292"/>
      <c r="E6" s="292"/>
      <c r="F6" s="136"/>
      <c r="G6" s="136"/>
      <c r="H6" s="136"/>
    </row>
    <row r="7" spans="1:8" ht="26.25" customHeight="1" thickBot="1">
      <c r="A7" s="119"/>
      <c r="B7" s="119"/>
      <c r="C7" s="293" t="s">
        <v>132</v>
      </c>
      <c r="D7" s="295"/>
      <c r="E7" s="294"/>
      <c r="G7" s="136"/>
      <c r="H7" s="136"/>
    </row>
    <row r="8" spans="1:8" ht="10.5" customHeight="1">
      <c r="A8" s="119"/>
      <c r="B8" s="119"/>
      <c r="C8" s="119"/>
      <c r="D8" s="119"/>
      <c r="E8" s="119"/>
      <c r="F8" s="135"/>
      <c r="G8" s="134"/>
      <c r="H8" s="53"/>
    </row>
    <row r="9" spans="1:123" ht="40.5" customHeight="1">
      <c r="A9" s="334" t="s">
        <v>41</v>
      </c>
      <c r="B9" s="338" t="s">
        <v>82</v>
      </c>
      <c r="C9" s="339"/>
      <c r="D9" s="340"/>
      <c r="E9" s="310" t="s">
        <v>83</v>
      </c>
      <c r="F9" s="335" t="s">
        <v>84</v>
      </c>
      <c r="G9" s="345"/>
      <c r="H9" s="337"/>
      <c r="I9" s="26"/>
      <c r="J9" s="26"/>
      <c r="DR9"/>
      <c r="DS9"/>
    </row>
    <row r="10" spans="1:123" ht="34.5" customHeight="1">
      <c r="A10" s="334"/>
      <c r="B10" s="341"/>
      <c r="C10" s="342"/>
      <c r="D10" s="343"/>
      <c r="E10" s="315"/>
      <c r="F10" s="336"/>
      <c r="G10" s="345"/>
      <c r="H10" s="337"/>
      <c r="I10" s="26"/>
      <c r="J10" s="26"/>
      <c r="DR10"/>
      <c r="DS10"/>
    </row>
    <row r="11" spans="1:121" s="86" customFormat="1" ht="24.75" customHeight="1">
      <c r="A11" s="90">
        <v>1</v>
      </c>
      <c r="B11" s="325"/>
      <c r="C11" s="326"/>
      <c r="D11" s="327"/>
      <c r="E11" s="249"/>
      <c r="F11" s="137"/>
      <c r="G11" s="143"/>
      <c r="H11" s="139"/>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row>
    <row r="12" spans="1:121" s="86" customFormat="1" ht="24.75" customHeight="1">
      <c r="A12" s="90">
        <v>2</v>
      </c>
      <c r="B12" s="322"/>
      <c r="C12" s="323"/>
      <c r="D12" s="324"/>
      <c r="E12" s="250"/>
      <c r="F12" s="259"/>
      <c r="G12" s="143"/>
      <c r="H12" s="139"/>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row>
    <row r="13" spans="1:121" s="86" customFormat="1" ht="24.75" customHeight="1">
      <c r="A13" s="90">
        <v>3</v>
      </c>
      <c r="B13" s="328"/>
      <c r="C13" s="329"/>
      <c r="D13" s="330"/>
      <c r="E13" s="253"/>
      <c r="F13" s="259"/>
      <c r="G13" s="144"/>
      <c r="H13" s="139"/>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row>
    <row r="14" spans="1:121" s="86" customFormat="1" ht="24.75" customHeight="1">
      <c r="A14" s="90">
        <v>4</v>
      </c>
      <c r="B14" s="331"/>
      <c r="C14" s="332"/>
      <c r="D14" s="333"/>
      <c r="E14" s="249"/>
      <c r="F14" s="259"/>
      <c r="G14" s="144"/>
      <c r="H14" s="139"/>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row>
    <row r="15" spans="1:121" s="86" customFormat="1" ht="24.75" customHeight="1">
      <c r="A15" s="90">
        <v>5</v>
      </c>
      <c r="B15" s="322"/>
      <c r="C15" s="323"/>
      <c r="D15" s="324"/>
      <c r="E15" s="250"/>
      <c r="F15" s="259"/>
      <c r="G15" s="144"/>
      <c r="H15" s="139"/>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row>
    <row r="16" spans="1:121" s="86" customFormat="1" ht="24.75" customHeight="1">
      <c r="A16" s="90">
        <v>6</v>
      </c>
      <c r="B16" s="328"/>
      <c r="C16" s="329"/>
      <c r="D16" s="330"/>
      <c r="E16" s="253"/>
      <c r="F16" s="259"/>
      <c r="G16" s="144"/>
      <c r="H16" s="139"/>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row>
    <row r="17" spans="1:121" s="86" customFormat="1" ht="24.75" customHeight="1">
      <c r="A17" s="90">
        <v>7</v>
      </c>
      <c r="B17" s="331"/>
      <c r="C17" s="332"/>
      <c r="D17" s="333"/>
      <c r="E17" s="249"/>
      <c r="F17" s="259"/>
      <c r="G17" s="143"/>
      <c r="H17" s="139"/>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row>
    <row r="18" spans="1:121" s="86" customFormat="1" ht="24.75" customHeight="1">
      <c r="A18" s="90">
        <v>8</v>
      </c>
      <c r="B18" s="322"/>
      <c r="C18" s="323"/>
      <c r="D18" s="324"/>
      <c r="E18" s="250"/>
      <c r="F18" s="259"/>
      <c r="G18" s="144"/>
      <c r="H18" s="139"/>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row>
    <row r="19" spans="1:121" s="86" customFormat="1" ht="24.75" customHeight="1">
      <c r="A19" s="90">
        <v>9</v>
      </c>
      <c r="B19" s="328"/>
      <c r="C19" s="329"/>
      <c r="D19" s="330"/>
      <c r="E19" s="253"/>
      <c r="F19" s="259"/>
      <c r="G19" s="144"/>
      <c r="H19" s="139"/>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row>
    <row r="20" spans="1:121" s="86" customFormat="1" ht="24.75" customHeight="1">
      <c r="A20" s="90">
        <v>10</v>
      </c>
      <c r="B20" s="331"/>
      <c r="C20" s="332"/>
      <c r="D20" s="333"/>
      <c r="E20" s="249"/>
      <c r="F20" s="259"/>
      <c r="G20" s="144"/>
      <c r="H20" s="139"/>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row>
    <row r="21" spans="1:121" s="86" customFormat="1" ht="24.75" customHeight="1">
      <c r="A21" s="90">
        <v>11</v>
      </c>
      <c r="B21" s="322"/>
      <c r="C21" s="323"/>
      <c r="D21" s="324"/>
      <c r="E21" s="250"/>
      <c r="F21" s="259"/>
      <c r="G21" s="143"/>
      <c r="H21" s="139"/>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row>
    <row r="22" spans="1:121" s="86" customFormat="1" ht="24.75" customHeight="1">
      <c r="A22" s="90">
        <v>12</v>
      </c>
      <c r="B22" s="328"/>
      <c r="C22" s="329"/>
      <c r="D22" s="330"/>
      <c r="E22" s="253"/>
      <c r="F22" s="259"/>
      <c r="G22" s="144"/>
      <c r="H22" s="139"/>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row>
    <row r="23" spans="1:121" s="86" customFormat="1" ht="24.75" customHeight="1">
      <c r="A23" s="90">
        <v>13</v>
      </c>
      <c r="B23" s="331"/>
      <c r="C23" s="332"/>
      <c r="D23" s="333"/>
      <c r="E23" s="249"/>
      <c r="F23" s="259"/>
      <c r="G23" s="144"/>
      <c r="H23" s="139"/>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row>
    <row r="24" spans="1:121" s="86" customFormat="1" ht="24.75" customHeight="1">
      <c r="A24" s="90">
        <v>14</v>
      </c>
      <c r="B24" s="322"/>
      <c r="C24" s="323"/>
      <c r="D24" s="324"/>
      <c r="E24" s="250"/>
      <c r="F24" s="259"/>
      <c r="G24" s="143"/>
      <c r="H24" s="139"/>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row>
    <row r="25" spans="1:121" s="86" customFormat="1" ht="24.75" customHeight="1">
      <c r="A25" s="90">
        <v>15</v>
      </c>
      <c r="B25" s="328"/>
      <c r="C25" s="329"/>
      <c r="D25" s="330"/>
      <c r="E25" s="253"/>
      <c r="F25" s="259"/>
      <c r="G25" s="143"/>
      <c r="H25" s="139"/>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row>
    <row r="26" spans="1:121" s="86" customFormat="1" ht="24.75" customHeight="1">
      <c r="A26" s="90">
        <v>16</v>
      </c>
      <c r="B26" s="331"/>
      <c r="C26" s="332"/>
      <c r="D26" s="333"/>
      <c r="E26" s="249"/>
      <c r="F26" s="259"/>
      <c r="G26" s="144"/>
      <c r="H26" s="139"/>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row>
    <row r="27" spans="1:121" s="52" customFormat="1" ht="24.75" customHeight="1">
      <c r="A27" s="91">
        <v>17</v>
      </c>
      <c r="B27" s="322"/>
      <c r="C27" s="323"/>
      <c r="D27" s="324"/>
      <c r="E27" s="250"/>
      <c r="F27" s="259"/>
      <c r="G27" s="143"/>
      <c r="H27" s="141"/>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row>
    <row r="28" spans="1:121" s="52" customFormat="1" ht="24.75" customHeight="1">
      <c r="A28" s="91">
        <v>18</v>
      </c>
      <c r="B28" s="328"/>
      <c r="C28" s="329"/>
      <c r="D28" s="330"/>
      <c r="E28" s="253"/>
      <c r="F28" s="259"/>
      <c r="G28" s="144"/>
      <c r="H28" s="141"/>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row>
    <row r="29" spans="1:121" s="52" customFormat="1" ht="24.75" customHeight="1">
      <c r="A29" s="91">
        <v>19</v>
      </c>
      <c r="B29" s="331"/>
      <c r="C29" s="332"/>
      <c r="D29" s="333"/>
      <c r="E29" s="249"/>
      <c r="F29" s="259"/>
      <c r="G29" s="144"/>
      <c r="H29" s="141"/>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row>
    <row r="30" spans="1:121" s="52" customFormat="1" ht="24.75" customHeight="1">
      <c r="A30" s="91">
        <v>20</v>
      </c>
      <c r="B30" s="322"/>
      <c r="C30" s="323"/>
      <c r="D30" s="324"/>
      <c r="E30" s="250"/>
      <c r="F30" s="259"/>
      <c r="G30" s="144"/>
      <c r="H30" s="141"/>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row>
    <row r="31" spans="1:121" s="52" customFormat="1" ht="24.75" customHeight="1">
      <c r="A31" s="91">
        <v>21</v>
      </c>
      <c r="B31" s="328"/>
      <c r="C31" s="329"/>
      <c r="D31" s="330"/>
      <c r="E31" s="253"/>
      <c r="F31" s="259"/>
      <c r="G31" s="143"/>
      <c r="H31" s="141"/>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row>
    <row r="32" spans="1:121" s="52" customFormat="1" ht="24.75" customHeight="1">
      <c r="A32" s="91">
        <v>22</v>
      </c>
      <c r="B32" s="331"/>
      <c r="C32" s="332"/>
      <c r="D32" s="333"/>
      <c r="E32" s="249"/>
      <c r="F32" s="259"/>
      <c r="G32" s="143"/>
      <c r="H32" s="141"/>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row>
    <row r="33" spans="1:121" s="52" customFormat="1" ht="24.75" customHeight="1">
      <c r="A33" s="91">
        <v>23</v>
      </c>
      <c r="B33" s="322"/>
      <c r="C33" s="323"/>
      <c r="D33" s="324"/>
      <c r="E33" s="250"/>
      <c r="F33" s="137"/>
      <c r="G33" s="143"/>
      <c r="H33" s="141"/>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row>
    <row r="34" spans="1:121" s="52" customFormat="1" ht="24.75" customHeight="1">
      <c r="A34" s="91">
        <v>24</v>
      </c>
      <c r="B34" s="346"/>
      <c r="C34" s="347"/>
      <c r="D34" s="348"/>
      <c r="E34" s="253"/>
      <c r="F34" s="116"/>
      <c r="G34" s="144"/>
      <c r="H34" s="14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row>
    <row r="35" spans="1:121" s="52" customFormat="1" ht="24.75" customHeight="1">
      <c r="A35" s="147"/>
      <c r="B35" s="349"/>
      <c r="C35" s="349"/>
      <c r="D35" s="349"/>
      <c r="E35" s="138"/>
      <c r="F35" s="149"/>
      <c r="G35" s="138"/>
      <c r="H35" s="14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row>
    <row r="36" spans="1:121" s="52" customFormat="1" ht="24.75" customHeight="1">
      <c r="A36" s="147"/>
      <c r="B36" s="350"/>
      <c r="C36" s="350"/>
      <c r="D36" s="350"/>
      <c r="E36" s="138"/>
      <c r="F36" s="149"/>
      <c r="G36" s="140"/>
      <c r="H36" s="141"/>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row>
    <row r="37" spans="1:121" s="52" customFormat="1" ht="24.75" customHeight="1">
      <c r="A37" s="147"/>
      <c r="B37" s="351"/>
      <c r="C37" s="351"/>
      <c r="D37" s="351"/>
      <c r="E37" s="140"/>
      <c r="F37" s="149"/>
      <c r="G37" s="138"/>
      <c r="H37" s="141"/>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row>
    <row r="38" spans="1:121" s="52" customFormat="1" ht="24.75" customHeight="1">
      <c r="A38" s="147"/>
      <c r="B38" s="352"/>
      <c r="C38" s="352"/>
      <c r="D38" s="352"/>
      <c r="E38" s="142"/>
      <c r="F38" s="148"/>
      <c r="G38" s="142"/>
      <c r="H38" s="141"/>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row>
    <row r="39" spans="1:121" s="52" customFormat="1" ht="24.75" customHeight="1">
      <c r="A39" s="147"/>
      <c r="B39" s="352"/>
      <c r="C39" s="352"/>
      <c r="D39" s="352"/>
      <c r="E39" s="142"/>
      <c r="F39" s="148"/>
      <c r="G39" s="142"/>
      <c r="H39" s="141"/>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row>
    <row r="40" spans="1:121" s="52" customFormat="1" ht="24.75" customHeight="1">
      <c r="A40" s="147"/>
      <c r="B40" s="352"/>
      <c r="C40" s="352"/>
      <c r="D40" s="352"/>
      <c r="E40" s="142"/>
      <c r="F40" s="148"/>
      <c r="G40" s="142"/>
      <c r="H40" s="141"/>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row>
    <row r="41" spans="1:121" s="52" customFormat="1" ht="24.75" customHeight="1">
      <c r="A41" s="147"/>
      <c r="B41" s="352"/>
      <c r="C41" s="352"/>
      <c r="D41" s="352"/>
      <c r="E41" s="142"/>
      <c r="F41" s="148"/>
      <c r="G41" s="142"/>
      <c r="H41" s="141"/>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row>
    <row r="42" spans="1:121" s="52" customFormat="1" ht="24.75" customHeight="1">
      <c r="A42" s="147"/>
      <c r="B42" s="352"/>
      <c r="C42" s="352"/>
      <c r="D42" s="352"/>
      <c r="E42" s="142"/>
      <c r="F42" s="148"/>
      <c r="G42" s="142"/>
      <c r="H42" s="141"/>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row>
    <row r="43" spans="1:121" s="52" customFormat="1" ht="24.75" customHeight="1">
      <c r="A43" s="147"/>
      <c r="B43" s="352"/>
      <c r="C43" s="352"/>
      <c r="D43" s="352"/>
      <c r="E43" s="142"/>
      <c r="F43" s="148"/>
      <c r="G43" s="142"/>
      <c r="H43" s="141"/>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row>
    <row r="44" spans="1:121" s="52" customFormat="1" ht="24.75" customHeight="1">
      <c r="A44" s="147"/>
      <c r="B44" s="352"/>
      <c r="C44" s="352"/>
      <c r="D44" s="352"/>
      <c r="E44" s="142"/>
      <c r="F44" s="148"/>
      <c r="G44" s="142"/>
      <c r="H44" s="141"/>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row>
    <row r="45" spans="1:121" s="52" customFormat="1" ht="24.75" customHeight="1">
      <c r="A45" s="147"/>
      <c r="B45" s="352"/>
      <c r="C45" s="352"/>
      <c r="D45" s="352"/>
      <c r="E45" s="142"/>
      <c r="F45" s="148"/>
      <c r="G45" s="142"/>
      <c r="H45" s="141"/>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row>
    <row r="46" spans="1:121" s="52" customFormat="1" ht="24.75" customHeight="1">
      <c r="A46" s="147"/>
      <c r="B46" s="353"/>
      <c r="C46" s="353"/>
      <c r="D46" s="353"/>
      <c r="E46" s="142"/>
      <c r="F46" s="148"/>
      <c r="G46" s="142"/>
      <c r="H46" s="141"/>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row>
    <row r="47" spans="1:121" s="52" customFormat="1" ht="24.75" customHeight="1">
      <c r="A47" s="147"/>
      <c r="B47" s="353"/>
      <c r="C47" s="353"/>
      <c r="D47" s="353"/>
      <c r="E47" s="142"/>
      <c r="F47" s="148"/>
      <c r="G47" s="142"/>
      <c r="H47" s="141"/>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row>
    <row r="48" spans="1:121" s="52" customFormat="1" ht="24.75" customHeight="1">
      <c r="A48" s="147"/>
      <c r="B48" s="353"/>
      <c r="C48" s="353"/>
      <c r="D48" s="353"/>
      <c r="E48" s="142"/>
      <c r="F48" s="148"/>
      <c r="G48" s="142"/>
      <c r="H48" s="141"/>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row>
    <row r="49" spans="1:121" s="52" customFormat="1" ht="24.75" customHeight="1">
      <c r="A49" s="147"/>
      <c r="B49" s="353"/>
      <c r="C49" s="353"/>
      <c r="D49" s="353"/>
      <c r="E49" s="142"/>
      <c r="F49" s="148"/>
      <c r="G49" s="142"/>
      <c r="H49" s="141"/>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row>
    <row r="50" spans="1:121" s="52" customFormat="1" ht="24.75" customHeight="1">
      <c r="A50" s="147"/>
      <c r="B50" s="353"/>
      <c r="C50" s="353"/>
      <c r="D50" s="353"/>
      <c r="E50" s="142"/>
      <c r="F50" s="148"/>
      <c r="G50" s="142"/>
      <c r="H50" s="141"/>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row>
    <row r="51" spans="1:121" s="52" customFormat="1" ht="24.75" customHeight="1">
      <c r="A51" s="147"/>
      <c r="B51" s="353"/>
      <c r="C51" s="353"/>
      <c r="D51" s="353"/>
      <c r="E51" s="142"/>
      <c r="F51" s="148"/>
      <c r="G51" s="142"/>
      <c r="H51" s="141"/>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row>
    <row r="52" spans="1:121" s="52" customFormat="1" ht="24.75" customHeight="1">
      <c r="A52" s="147"/>
      <c r="B52" s="353"/>
      <c r="C52" s="353"/>
      <c r="D52" s="353"/>
      <c r="E52" s="142"/>
      <c r="F52" s="148"/>
      <c r="G52" s="142"/>
      <c r="H52" s="141"/>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row>
    <row r="53" spans="1:9" s="124" customFormat="1" ht="12.75">
      <c r="A53" s="120"/>
      <c r="B53" s="126"/>
      <c r="C53" s="127"/>
      <c r="D53" s="128"/>
      <c r="E53" s="129"/>
      <c r="F53" s="130"/>
      <c r="G53" s="129"/>
      <c r="H53" s="130"/>
      <c r="I53" s="131">
        <f>SUM(H11:H52)</f>
        <v>0</v>
      </c>
    </row>
    <row r="54" spans="1:9" s="124" customFormat="1" ht="12.75">
      <c r="A54" s="120"/>
      <c r="B54" s="126"/>
      <c r="C54" s="127"/>
      <c r="D54" s="128"/>
      <c r="E54" s="129"/>
      <c r="F54" s="130"/>
      <c r="G54" s="129"/>
      <c r="H54" s="130"/>
      <c r="I54" s="120"/>
    </row>
    <row r="55" spans="1:9" s="124" customFormat="1" ht="12.75">
      <c r="A55" s="120"/>
      <c r="B55" s="126"/>
      <c r="C55" s="127"/>
      <c r="D55" s="128"/>
      <c r="E55" s="129"/>
      <c r="F55" s="130"/>
      <c r="G55" s="129"/>
      <c r="H55" s="130"/>
      <c r="I55" s="120"/>
    </row>
    <row r="56" spans="1:10" ht="12.75">
      <c r="A56" s="26"/>
      <c r="B56" s="132"/>
      <c r="C56" s="26"/>
      <c r="D56" s="26"/>
      <c r="E56" s="132"/>
      <c r="F56" s="26"/>
      <c r="G56" s="132"/>
      <c r="H56" s="26"/>
      <c r="I56" s="132"/>
      <c r="J56" s="26"/>
    </row>
    <row r="57" spans="1:10" ht="12.75">
      <c r="A57" s="26"/>
      <c r="B57" s="132"/>
      <c r="C57" s="26"/>
      <c r="D57" s="26"/>
      <c r="E57" s="132"/>
      <c r="F57" s="26"/>
      <c r="G57" s="132"/>
      <c r="H57" s="26"/>
      <c r="I57" s="132"/>
      <c r="J57" s="26"/>
    </row>
    <row r="58" spans="1:10" ht="12.75">
      <c r="A58" s="26"/>
      <c r="B58" s="132"/>
      <c r="C58" s="26"/>
      <c r="D58" s="26"/>
      <c r="E58" s="132"/>
      <c r="F58" s="26"/>
      <c r="G58" s="132"/>
      <c r="H58" s="26"/>
      <c r="I58" s="132"/>
      <c r="J58" s="26"/>
    </row>
    <row r="59" spans="1:10" ht="12.75">
      <c r="A59" s="26"/>
      <c r="B59" s="132"/>
      <c r="C59" s="26"/>
      <c r="D59" s="26"/>
      <c r="E59" s="132"/>
      <c r="F59" s="26"/>
      <c r="G59" s="132"/>
      <c r="H59" s="26"/>
      <c r="I59" s="132"/>
      <c r="J59" s="26"/>
    </row>
    <row r="60" spans="1:10" ht="12.75">
      <c r="A60" s="26"/>
      <c r="B60" s="132"/>
      <c r="C60" s="26"/>
      <c r="D60" s="26"/>
      <c r="E60" s="132"/>
      <c r="F60" s="26"/>
      <c r="G60" s="132"/>
      <c r="H60" s="26"/>
      <c r="I60" s="132"/>
      <c r="J60" s="26"/>
    </row>
    <row r="61" spans="1:10" ht="12.75">
      <c r="A61" s="26"/>
      <c r="B61" s="132"/>
      <c r="C61" s="26"/>
      <c r="D61" s="26"/>
      <c r="E61" s="132"/>
      <c r="F61" s="26"/>
      <c r="G61" s="132"/>
      <c r="H61" s="26"/>
      <c r="I61" s="132"/>
      <c r="J61" s="26"/>
    </row>
    <row r="62" spans="1:10" ht="12.75">
      <c r="A62" s="26"/>
      <c r="B62" s="132"/>
      <c r="C62" s="26"/>
      <c r="D62" s="26"/>
      <c r="E62" s="132"/>
      <c r="F62" s="26"/>
      <c r="G62" s="132"/>
      <c r="H62" s="26"/>
      <c r="I62" s="132"/>
      <c r="J62" s="26"/>
    </row>
    <row r="63" spans="1:10" ht="12.75">
      <c r="A63" s="26"/>
      <c r="B63" s="132"/>
      <c r="C63" s="26"/>
      <c r="D63" s="26"/>
      <c r="E63" s="132"/>
      <c r="F63" s="26"/>
      <c r="G63" s="132"/>
      <c r="H63" s="26"/>
      <c r="I63" s="132"/>
      <c r="J63" s="26"/>
    </row>
    <row r="64" spans="1:10" ht="12.75">
      <c r="A64" s="26"/>
      <c r="B64" s="132"/>
      <c r="C64" s="26"/>
      <c r="D64" s="26"/>
      <c r="E64" s="132"/>
      <c r="F64" s="26"/>
      <c r="G64" s="132"/>
      <c r="H64" s="26"/>
      <c r="I64" s="132"/>
      <c r="J64" s="26"/>
    </row>
    <row r="65" spans="2:9" s="26" customFormat="1" ht="12.75">
      <c r="B65" s="132"/>
      <c r="E65" s="132"/>
      <c r="G65" s="132"/>
      <c r="I65" s="132"/>
    </row>
    <row r="66" spans="2:9" s="26" customFormat="1" ht="12.75">
      <c r="B66" s="132"/>
      <c r="E66" s="132"/>
      <c r="G66" s="132"/>
      <c r="I66" s="132"/>
    </row>
    <row r="67" spans="2:9" s="26" customFormat="1" ht="12.75">
      <c r="B67" s="132"/>
      <c r="E67" s="132"/>
      <c r="G67" s="132"/>
      <c r="I67" s="132"/>
    </row>
    <row r="68" spans="2:9" s="26" customFormat="1" ht="12.75">
      <c r="B68" s="132"/>
      <c r="E68" s="132"/>
      <c r="G68" s="132"/>
      <c r="I68" s="132"/>
    </row>
    <row r="69" spans="2:9" s="26" customFormat="1" ht="12.75">
      <c r="B69" s="132"/>
      <c r="E69" s="132"/>
      <c r="G69" s="132"/>
      <c r="I69" s="132"/>
    </row>
    <row r="70" spans="2:9" s="26" customFormat="1" ht="12.75">
      <c r="B70" s="132"/>
      <c r="E70" s="132"/>
      <c r="G70" s="132"/>
      <c r="I70" s="132"/>
    </row>
    <row r="71" spans="2:9" s="26" customFormat="1" ht="12.75">
      <c r="B71" s="132"/>
      <c r="E71" s="132"/>
      <c r="G71" s="132"/>
      <c r="I71" s="132"/>
    </row>
    <row r="72" spans="2:9" s="26" customFormat="1" ht="12.75">
      <c r="B72" s="132"/>
      <c r="E72" s="132"/>
      <c r="G72" s="132"/>
      <c r="I72" s="132"/>
    </row>
    <row r="73" spans="2:9" s="26" customFormat="1" ht="12.75">
      <c r="B73" s="132"/>
      <c r="E73" s="132"/>
      <c r="G73" s="132"/>
      <c r="I73" s="132"/>
    </row>
    <row r="74" spans="2:9" s="26" customFormat="1" ht="12.75">
      <c r="B74" s="132"/>
      <c r="E74" s="132"/>
      <c r="G74" s="132"/>
      <c r="I74" s="132"/>
    </row>
    <row r="75" spans="2:9" s="26" customFormat="1" ht="12.75">
      <c r="B75" s="132"/>
      <c r="E75" s="132"/>
      <c r="G75" s="132"/>
      <c r="I75" s="132"/>
    </row>
    <row r="76" spans="2:9" s="26" customFormat="1" ht="12.75">
      <c r="B76" s="132"/>
      <c r="E76" s="132"/>
      <c r="G76" s="132"/>
      <c r="I76" s="132"/>
    </row>
    <row r="77" spans="2:9" s="26" customFormat="1" ht="12.75">
      <c r="B77" s="132"/>
      <c r="E77" s="132"/>
      <c r="G77" s="132"/>
      <c r="I77" s="132"/>
    </row>
    <row r="78" spans="2:9" s="26" customFormat="1" ht="12.75">
      <c r="B78" s="132"/>
      <c r="E78" s="132"/>
      <c r="G78" s="132"/>
      <c r="I78" s="132"/>
    </row>
    <row r="79" spans="2:9" s="26" customFormat="1" ht="12.75">
      <c r="B79" s="132"/>
      <c r="E79" s="132"/>
      <c r="G79" s="132"/>
      <c r="I79" s="132"/>
    </row>
    <row r="80" spans="2:9" s="26" customFormat="1" ht="12.75">
      <c r="B80" s="132"/>
      <c r="E80" s="132"/>
      <c r="G80" s="132"/>
      <c r="I80" s="132"/>
    </row>
    <row r="81" spans="2:9" s="26" customFormat="1" ht="12.75">
      <c r="B81" s="132"/>
      <c r="E81" s="132"/>
      <c r="G81" s="132"/>
      <c r="I81" s="132"/>
    </row>
    <row r="82" spans="2:9" s="26" customFormat="1" ht="12.75">
      <c r="B82" s="132"/>
      <c r="E82" s="132"/>
      <c r="G82" s="132"/>
      <c r="I82" s="132"/>
    </row>
    <row r="83" spans="2:10" s="26" customFormat="1" ht="12.75">
      <c r="B83" s="132"/>
      <c r="C83" s="132"/>
      <c r="F83" s="132"/>
      <c r="H83" s="132"/>
      <c r="I83" s="132"/>
      <c r="J83" s="132"/>
    </row>
    <row r="84" spans="2:10" s="26" customFormat="1" ht="12.75">
      <c r="B84" s="132"/>
      <c r="C84" s="132"/>
      <c r="F84" s="132"/>
      <c r="H84" s="132"/>
      <c r="I84" s="132"/>
      <c r="J84" s="132"/>
    </row>
    <row r="85" spans="2:10" s="26" customFormat="1" ht="12.75">
      <c r="B85" s="132"/>
      <c r="C85" s="132"/>
      <c r="F85" s="132"/>
      <c r="H85" s="132"/>
      <c r="I85" s="132"/>
      <c r="J85" s="132"/>
    </row>
    <row r="86" spans="2:10" s="26" customFormat="1" ht="12.75">
      <c r="B86" s="132"/>
      <c r="C86" s="132"/>
      <c r="F86" s="132"/>
      <c r="H86" s="132"/>
      <c r="I86" s="132"/>
      <c r="J86" s="132"/>
    </row>
    <row r="87" spans="2:10" s="26" customFormat="1" ht="12.75">
      <c r="B87" s="132"/>
      <c r="C87" s="132"/>
      <c r="F87" s="132"/>
      <c r="H87" s="132"/>
      <c r="I87" s="132"/>
      <c r="J87" s="132"/>
    </row>
    <row r="88" spans="2:10" s="26" customFormat="1" ht="12.75">
      <c r="B88" s="132"/>
      <c r="C88" s="132"/>
      <c r="F88" s="132"/>
      <c r="H88" s="132"/>
      <c r="I88" s="132"/>
      <c r="J88" s="132"/>
    </row>
    <row r="89" spans="2:10" s="26" customFormat="1" ht="12.75">
      <c r="B89" s="132"/>
      <c r="C89" s="132"/>
      <c r="F89" s="132"/>
      <c r="H89" s="132"/>
      <c r="I89" s="132"/>
      <c r="J89" s="132"/>
    </row>
    <row r="90" spans="2:10" s="26" customFormat="1" ht="12.75">
      <c r="B90" s="132"/>
      <c r="C90" s="132"/>
      <c r="F90" s="132"/>
      <c r="H90" s="132"/>
      <c r="I90" s="132"/>
      <c r="J90" s="132"/>
    </row>
    <row r="91" spans="2:10" s="26" customFormat="1" ht="12.75">
      <c r="B91" s="132"/>
      <c r="C91" s="132"/>
      <c r="F91" s="132"/>
      <c r="H91" s="132"/>
      <c r="I91" s="132"/>
      <c r="J91" s="132"/>
    </row>
    <row r="92" spans="2:10" s="26" customFormat="1" ht="12.75">
      <c r="B92" s="132"/>
      <c r="C92" s="132"/>
      <c r="F92" s="132"/>
      <c r="H92" s="132"/>
      <c r="I92" s="132"/>
      <c r="J92" s="132"/>
    </row>
    <row r="93" spans="2:10" s="26" customFormat="1" ht="12.75">
      <c r="B93" s="132"/>
      <c r="C93" s="132"/>
      <c r="F93" s="132"/>
      <c r="H93" s="132"/>
      <c r="I93" s="132"/>
      <c r="J93" s="132"/>
    </row>
    <row r="94" spans="2:10" s="26" customFormat="1" ht="12.75">
      <c r="B94" s="132"/>
      <c r="C94" s="132"/>
      <c r="F94" s="132"/>
      <c r="H94" s="132"/>
      <c r="I94" s="132"/>
      <c r="J94" s="132"/>
    </row>
    <row r="95" spans="2:10" s="26" customFormat="1" ht="12.75">
      <c r="B95" s="132"/>
      <c r="C95" s="132"/>
      <c r="F95" s="132"/>
      <c r="H95" s="132"/>
      <c r="I95" s="132"/>
      <c r="J95" s="132"/>
    </row>
    <row r="96" spans="2:10" s="26" customFormat="1" ht="12.75">
      <c r="B96" s="132"/>
      <c r="C96" s="132"/>
      <c r="F96" s="132"/>
      <c r="H96" s="132"/>
      <c r="I96" s="132"/>
      <c r="J96" s="132"/>
    </row>
    <row r="97" spans="2:10" s="26" customFormat="1" ht="12.75">
      <c r="B97" s="132"/>
      <c r="C97" s="132"/>
      <c r="F97" s="132"/>
      <c r="H97" s="132"/>
      <c r="I97" s="132"/>
      <c r="J97" s="132"/>
    </row>
    <row r="98" spans="2:10" s="26" customFormat="1" ht="12.75">
      <c r="B98" s="132"/>
      <c r="C98" s="132"/>
      <c r="F98" s="132"/>
      <c r="H98" s="132"/>
      <c r="I98" s="132"/>
      <c r="J98" s="132"/>
    </row>
    <row r="99" spans="2:10" s="26" customFormat="1" ht="12.75">
      <c r="B99" s="132"/>
      <c r="C99" s="132"/>
      <c r="F99" s="132"/>
      <c r="H99" s="132"/>
      <c r="I99" s="132"/>
      <c r="J99" s="132"/>
    </row>
    <row r="100" spans="2:10" s="26" customFormat="1" ht="12.75">
      <c r="B100" s="132"/>
      <c r="C100" s="132"/>
      <c r="F100" s="132"/>
      <c r="H100" s="132"/>
      <c r="I100" s="132"/>
      <c r="J100" s="132"/>
    </row>
    <row r="101" spans="2:10" s="26" customFormat="1" ht="12.75">
      <c r="B101" s="132"/>
      <c r="C101" s="132"/>
      <c r="F101" s="132"/>
      <c r="H101" s="132"/>
      <c r="I101" s="132"/>
      <c r="J101" s="132"/>
    </row>
    <row r="102" spans="2:10" s="26" customFormat="1" ht="12.75">
      <c r="B102" s="132"/>
      <c r="C102" s="132"/>
      <c r="F102" s="132"/>
      <c r="H102" s="132"/>
      <c r="I102" s="132"/>
      <c r="J102" s="132"/>
    </row>
    <row r="103" spans="2:10" s="26" customFormat="1" ht="12.75">
      <c r="B103" s="132"/>
      <c r="C103" s="132"/>
      <c r="F103" s="132"/>
      <c r="H103" s="132"/>
      <c r="I103" s="132"/>
      <c r="J103" s="132"/>
    </row>
    <row r="104" spans="2:10" s="26" customFormat="1" ht="12.75">
      <c r="B104" s="132"/>
      <c r="C104" s="132"/>
      <c r="F104" s="132"/>
      <c r="H104" s="132"/>
      <c r="I104" s="132"/>
      <c r="J104" s="132"/>
    </row>
    <row r="105" spans="2:10" s="26" customFormat="1" ht="12.75">
      <c r="B105" s="132"/>
      <c r="C105" s="132"/>
      <c r="F105" s="132"/>
      <c r="H105" s="132"/>
      <c r="I105" s="132"/>
      <c r="J105" s="132"/>
    </row>
    <row r="106" spans="2:10" s="26" customFormat="1" ht="12.75">
      <c r="B106" s="132"/>
      <c r="C106" s="132"/>
      <c r="F106" s="132"/>
      <c r="H106" s="132"/>
      <c r="I106" s="132"/>
      <c r="J106" s="132"/>
    </row>
    <row r="107" spans="2:10" s="26" customFormat="1" ht="12.75">
      <c r="B107" s="132"/>
      <c r="C107" s="132"/>
      <c r="F107" s="132"/>
      <c r="H107" s="132"/>
      <c r="I107" s="132"/>
      <c r="J107" s="132"/>
    </row>
    <row r="108" spans="2:10" s="26" customFormat="1" ht="12.75">
      <c r="B108" s="132"/>
      <c r="C108" s="132"/>
      <c r="F108" s="132"/>
      <c r="H108" s="132"/>
      <c r="I108" s="132"/>
      <c r="J108" s="132"/>
    </row>
    <row r="109" spans="2:10" s="26" customFormat="1" ht="12.75">
      <c r="B109" s="132"/>
      <c r="C109" s="132"/>
      <c r="F109" s="132"/>
      <c r="H109" s="132"/>
      <c r="I109" s="132"/>
      <c r="J109" s="132"/>
    </row>
    <row r="110" spans="2:10" s="26" customFormat="1" ht="12.75">
      <c r="B110" s="132"/>
      <c r="C110" s="132"/>
      <c r="F110" s="132"/>
      <c r="H110" s="132"/>
      <c r="I110" s="132"/>
      <c r="J110" s="132"/>
    </row>
    <row r="111" spans="2:10" s="26" customFormat="1" ht="12.75">
      <c r="B111" s="132"/>
      <c r="C111" s="132"/>
      <c r="F111" s="132"/>
      <c r="H111" s="132"/>
      <c r="I111" s="132"/>
      <c r="J111" s="132"/>
    </row>
    <row r="112" spans="2:10" s="26" customFormat="1" ht="12.75">
      <c r="B112" s="132"/>
      <c r="C112" s="132"/>
      <c r="F112" s="132"/>
      <c r="H112" s="132"/>
      <c r="I112" s="132"/>
      <c r="J112" s="132"/>
    </row>
    <row r="113" spans="2:10" s="26" customFormat="1" ht="12.75">
      <c r="B113" s="132"/>
      <c r="C113" s="132"/>
      <c r="F113" s="132"/>
      <c r="H113" s="132"/>
      <c r="I113" s="132"/>
      <c r="J113" s="132"/>
    </row>
    <row r="114" spans="2:10" s="26" customFormat="1" ht="12.75">
      <c r="B114" s="132"/>
      <c r="C114" s="132"/>
      <c r="F114" s="132"/>
      <c r="H114" s="132"/>
      <c r="I114" s="132"/>
      <c r="J114" s="132"/>
    </row>
    <row r="115" spans="2:10" s="26" customFormat="1" ht="12.75">
      <c r="B115" s="132"/>
      <c r="C115" s="132"/>
      <c r="F115" s="132"/>
      <c r="H115" s="132"/>
      <c r="I115" s="132"/>
      <c r="J115" s="132"/>
    </row>
    <row r="116" spans="2:10" s="26" customFormat="1" ht="12.75">
      <c r="B116" s="132"/>
      <c r="C116" s="132"/>
      <c r="F116" s="132"/>
      <c r="H116" s="132"/>
      <c r="I116" s="132"/>
      <c r="J116" s="132"/>
    </row>
    <row r="117" spans="2:10" s="26" customFormat="1" ht="12.75">
      <c r="B117" s="132"/>
      <c r="C117" s="132"/>
      <c r="F117" s="132"/>
      <c r="H117" s="132"/>
      <c r="I117" s="132"/>
      <c r="J117" s="132"/>
    </row>
    <row r="118" spans="2:10" s="26" customFormat="1" ht="12.75">
      <c r="B118" s="132"/>
      <c r="C118" s="132"/>
      <c r="F118" s="132"/>
      <c r="H118" s="132"/>
      <c r="I118" s="132"/>
      <c r="J118" s="132"/>
    </row>
    <row r="119" spans="2:10" s="26" customFormat="1" ht="12.75">
      <c r="B119" s="132"/>
      <c r="C119" s="132"/>
      <c r="F119" s="132"/>
      <c r="H119" s="132"/>
      <c r="I119" s="132"/>
      <c r="J119" s="132"/>
    </row>
    <row r="120" spans="2:10" s="26" customFormat="1" ht="12.75">
      <c r="B120" s="132"/>
      <c r="C120" s="132"/>
      <c r="F120" s="132"/>
      <c r="H120" s="132"/>
      <c r="I120" s="132"/>
      <c r="J120" s="132"/>
    </row>
    <row r="121" spans="2:10" s="26" customFormat="1" ht="12.75">
      <c r="B121" s="132"/>
      <c r="C121" s="132"/>
      <c r="F121" s="132"/>
      <c r="H121" s="132"/>
      <c r="I121" s="132"/>
      <c r="J121" s="132"/>
    </row>
    <row r="122" spans="2:10" s="26" customFormat="1" ht="12.75">
      <c r="B122" s="132"/>
      <c r="C122" s="132"/>
      <c r="F122" s="132"/>
      <c r="H122" s="132"/>
      <c r="I122" s="132"/>
      <c r="J122" s="132"/>
    </row>
    <row r="123" spans="2:10" s="26" customFormat="1" ht="12.75">
      <c r="B123" s="132"/>
      <c r="C123" s="132"/>
      <c r="F123" s="132"/>
      <c r="H123" s="132"/>
      <c r="I123" s="132"/>
      <c r="J123" s="132"/>
    </row>
    <row r="124" spans="2:10" s="26" customFormat="1" ht="12.75">
      <c r="B124" s="132"/>
      <c r="C124" s="132"/>
      <c r="F124" s="132"/>
      <c r="H124" s="132"/>
      <c r="I124" s="132"/>
      <c r="J124" s="132"/>
    </row>
    <row r="125" spans="2:10" s="26" customFormat="1" ht="12.75">
      <c r="B125" s="132"/>
      <c r="C125" s="132"/>
      <c r="F125" s="132"/>
      <c r="H125" s="132"/>
      <c r="I125" s="132"/>
      <c r="J125" s="132"/>
    </row>
    <row r="126" spans="2:10" s="26" customFormat="1" ht="12.75">
      <c r="B126" s="132"/>
      <c r="C126" s="132"/>
      <c r="F126" s="132"/>
      <c r="H126" s="132"/>
      <c r="I126" s="132"/>
      <c r="J126" s="132"/>
    </row>
    <row r="127" spans="2:10" s="26" customFormat="1" ht="12.75">
      <c r="B127" s="132"/>
      <c r="C127" s="132"/>
      <c r="F127" s="132"/>
      <c r="H127" s="132"/>
      <c r="I127" s="132"/>
      <c r="J127" s="132"/>
    </row>
    <row r="128" spans="2:10" s="26" customFormat="1" ht="12.75">
      <c r="B128" s="132"/>
      <c r="C128" s="132"/>
      <c r="F128" s="132"/>
      <c r="H128" s="132"/>
      <c r="I128" s="132"/>
      <c r="J128" s="132"/>
    </row>
    <row r="129" spans="2:10" s="26" customFormat="1" ht="12.75">
      <c r="B129" s="132"/>
      <c r="C129" s="132"/>
      <c r="F129" s="132"/>
      <c r="H129" s="132"/>
      <c r="I129" s="132"/>
      <c r="J129" s="132"/>
    </row>
    <row r="130" spans="2:10" s="26" customFormat="1" ht="12.75">
      <c r="B130" s="132"/>
      <c r="C130" s="132"/>
      <c r="F130" s="132"/>
      <c r="H130" s="132"/>
      <c r="I130" s="132"/>
      <c r="J130" s="132"/>
    </row>
    <row r="131" spans="2:10" s="26" customFormat="1" ht="12.75">
      <c r="B131" s="132"/>
      <c r="C131" s="132"/>
      <c r="F131" s="132"/>
      <c r="H131" s="132"/>
      <c r="I131" s="132"/>
      <c r="J131" s="132"/>
    </row>
    <row r="132" spans="2:10" s="26" customFormat="1" ht="12.75">
      <c r="B132" s="132"/>
      <c r="C132" s="132"/>
      <c r="F132" s="132"/>
      <c r="H132" s="132"/>
      <c r="I132" s="132"/>
      <c r="J132" s="132"/>
    </row>
    <row r="133" spans="2:10" s="26" customFormat="1" ht="12.75">
      <c r="B133" s="132"/>
      <c r="C133" s="132"/>
      <c r="F133" s="132"/>
      <c r="H133" s="132"/>
      <c r="I133" s="132"/>
      <c r="J133" s="132"/>
    </row>
    <row r="134" spans="2:10" s="26" customFormat="1" ht="12.75">
      <c r="B134" s="132"/>
      <c r="C134" s="132"/>
      <c r="F134" s="132"/>
      <c r="H134" s="132"/>
      <c r="I134" s="132"/>
      <c r="J134" s="132"/>
    </row>
    <row r="135" spans="2:10" s="26" customFormat="1" ht="12.75">
      <c r="B135" s="132"/>
      <c r="C135" s="132"/>
      <c r="F135" s="132"/>
      <c r="H135" s="132"/>
      <c r="I135" s="132"/>
      <c r="J135" s="132"/>
    </row>
    <row r="136" spans="2:10" s="26" customFormat="1" ht="12.75">
      <c r="B136" s="132"/>
      <c r="C136" s="132"/>
      <c r="F136" s="132"/>
      <c r="H136" s="132"/>
      <c r="I136" s="132"/>
      <c r="J136" s="132"/>
    </row>
    <row r="137" spans="2:10" s="26" customFormat="1" ht="12.75">
      <c r="B137" s="132"/>
      <c r="C137" s="132"/>
      <c r="F137" s="132"/>
      <c r="H137" s="132"/>
      <c r="I137" s="132"/>
      <c r="J137" s="132"/>
    </row>
    <row r="138" spans="2:10" s="26" customFormat="1" ht="12.75">
      <c r="B138" s="132"/>
      <c r="C138" s="132"/>
      <c r="F138" s="132"/>
      <c r="H138" s="132"/>
      <c r="I138" s="132"/>
      <c r="J138" s="132"/>
    </row>
    <row r="139" spans="2:10" s="26" customFormat="1" ht="12.75">
      <c r="B139" s="132"/>
      <c r="C139" s="132"/>
      <c r="F139" s="132"/>
      <c r="H139" s="132"/>
      <c r="I139" s="132"/>
      <c r="J139" s="132"/>
    </row>
    <row r="140" spans="2:10" s="26" customFormat="1" ht="12.75">
      <c r="B140" s="132"/>
      <c r="C140" s="132"/>
      <c r="F140" s="132"/>
      <c r="H140" s="132"/>
      <c r="I140" s="132"/>
      <c r="J140" s="132"/>
    </row>
    <row r="141" spans="2:10" s="26" customFormat="1" ht="12.75">
      <c r="B141" s="132"/>
      <c r="C141" s="132"/>
      <c r="F141" s="132"/>
      <c r="H141" s="132"/>
      <c r="I141" s="132"/>
      <c r="J141" s="132"/>
    </row>
    <row r="142" spans="2:10" s="26" customFormat="1" ht="12.75">
      <c r="B142" s="132"/>
      <c r="C142" s="132"/>
      <c r="F142" s="132"/>
      <c r="H142" s="132"/>
      <c r="I142" s="132"/>
      <c r="J142" s="132"/>
    </row>
    <row r="143" spans="2:10" s="26" customFormat="1" ht="12.75">
      <c r="B143" s="132"/>
      <c r="C143" s="132"/>
      <c r="F143" s="132"/>
      <c r="H143" s="132"/>
      <c r="I143" s="132"/>
      <c r="J143" s="132"/>
    </row>
    <row r="144" spans="2:10" s="26" customFormat="1" ht="12.75">
      <c r="B144" s="132"/>
      <c r="C144" s="132"/>
      <c r="F144" s="132"/>
      <c r="H144" s="132"/>
      <c r="I144" s="132"/>
      <c r="J144" s="132"/>
    </row>
    <row r="145" spans="2:10" s="26" customFormat="1" ht="12.75">
      <c r="B145" s="132"/>
      <c r="C145" s="132"/>
      <c r="F145" s="132"/>
      <c r="H145" s="132"/>
      <c r="I145" s="132"/>
      <c r="J145" s="132"/>
    </row>
    <row r="146" spans="2:10" s="26" customFormat="1" ht="12.75">
      <c r="B146" s="132"/>
      <c r="C146" s="132"/>
      <c r="F146" s="132"/>
      <c r="H146" s="132"/>
      <c r="I146" s="132"/>
      <c r="J146" s="132"/>
    </row>
    <row r="147" spans="2:10" s="26" customFormat="1" ht="12.75">
      <c r="B147" s="132"/>
      <c r="C147" s="132"/>
      <c r="F147" s="132"/>
      <c r="H147" s="132"/>
      <c r="I147" s="132"/>
      <c r="J147" s="132"/>
    </row>
    <row r="148" spans="2:10" s="26" customFormat="1" ht="12.75">
      <c r="B148" s="132"/>
      <c r="C148" s="132"/>
      <c r="F148" s="132"/>
      <c r="H148" s="132"/>
      <c r="I148" s="132"/>
      <c r="J148" s="132"/>
    </row>
    <row r="149" spans="2:10" s="26" customFormat="1" ht="12.75">
      <c r="B149" s="132"/>
      <c r="C149" s="132"/>
      <c r="F149" s="132"/>
      <c r="H149" s="132"/>
      <c r="I149" s="132"/>
      <c r="J149" s="132"/>
    </row>
    <row r="150" spans="2:10" s="26" customFormat="1" ht="12.75">
      <c r="B150" s="132"/>
      <c r="C150" s="132"/>
      <c r="F150" s="132"/>
      <c r="H150" s="132"/>
      <c r="I150" s="132"/>
      <c r="J150" s="132"/>
    </row>
    <row r="151" spans="2:10" s="26" customFormat="1" ht="12.75">
      <c r="B151" s="132"/>
      <c r="C151" s="132"/>
      <c r="F151" s="132"/>
      <c r="H151" s="132"/>
      <c r="I151" s="132"/>
      <c r="J151" s="132"/>
    </row>
    <row r="152" spans="2:10" s="26" customFormat="1" ht="12.75">
      <c r="B152" s="132"/>
      <c r="C152" s="132"/>
      <c r="F152" s="132"/>
      <c r="H152" s="132"/>
      <c r="I152" s="132"/>
      <c r="J152" s="132"/>
    </row>
    <row r="153" spans="2:10" s="26" customFormat="1" ht="12.75">
      <c r="B153" s="132"/>
      <c r="C153" s="132"/>
      <c r="F153" s="132"/>
      <c r="H153" s="132"/>
      <c r="I153" s="132"/>
      <c r="J153" s="132"/>
    </row>
    <row r="154" spans="2:10" s="26" customFormat="1" ht="12.75">
      <c r="B154" s="132"/>
      <c r="C154" s="132"/>
      <c r="F154" s="132"/>
      <c r="H154" s="132"/>
      <c r="I154" s="132"/>
      <c r="J154" s="132"/>
    </row>
    <row r="155" spans="2:10" s="26" customFormat="1" ht="12.75">
      <c r="B155" s="132"/>
      <c r="C155" s="132"/>
      <c r="F155" s="132"/>
      <c r="H155" s="132"/>
      <c r="I155" s="132"/>
      <c r="J155" s="132"/>
    </row>
    <row r="156" spans="2:10" s="26" customFormat="1" ht="12.75">
      <c r="B156" s="132"/>
      <c r="C156" s="132"/>
      <c r="F156" s="132"/>
      <c r="H156" s="132"/>
      <c r="I156" s="132"/>
      <c r="J156" s="132"/>
    </row>
    <row r="157" spans="2:10" s="26" customFormat="1" ht="12.75">
      <c r="B157" s="132"/>
      <c r="C157" s="132"/>
      <c r="F157" s="132"/>
      <c r="H157" s="132"/>
      <c r="I157" s="132"/>
      <c r="J157" s="132"/>
    </row>
    <row r="158" spans="2:10" s="26" customFormat="1" ht="12.75">
      <c r="B158" s="132"/>
      <c r="C158" s="132"/>
      <c r="F158" s="132"/>
      <c r="H158" s="132"/>
      <c r="I158" s="132"/>
      <c r="J158" s="132"/>
    </row>
    <row r="159" spans="2:10" s="26" customFormat="1" ht="12.75">
      <c r="B159" s="132"/>
      <c r="C159" s="132"/>
      <c r="F159" s="132"/>
      <c r="H159" s="132"/>
      <c r="I159" s="132"/>
      <c r="J159" s="132"/>
    </row>
    <row r="160" spans="2:10" s="26" customFormat="1" ht="12.75">
      <c r="B160" s="132"/>
      <c r="C160" s="132"/>
      <c r="F160" s="132"/>
      <c r="H160" s="132"/>
      <c r="I160" s="132"/>
      <c r="J160" s="132"/>
    </row>
    <row r="161" spans="2:10" s="26" customFormat="1" ht="12.75">
      <c r="B161" s="132"/>
      <c r="C161" s="132"/>
      <c r="F161" s="132"/>
      <c r="H161" s="132"/>
      <c r="I161" s="132"/>
      <c r="J161" s="132"/>
    </row>
    <row r="162" spans="2:10" s="26" customFormat="1" ht="12.75">
      <c r="B162" s="132"/>
      <c r="C162" s="132"/>
      <c r="F162" s="132"/>
      <c r="H162" s="132"/>
      <c r="I162" s="132"/>
      <c r="J162" s="132"/>
    </row>
    <row r="163" spans="2:10" s="26" customFormat="1" ht="12.75">
      <c r="B163" s="132"/>
      <c r="C163" s="132"/>
      <c r="F163" s="132"/>
      <c r="H163" s="132"/>
      <c r="I163" s="132"/>
      <c r="J163" s="132"/>
    </row>
    <row r="164" spans="2:10" s="26" customFormat="1" ht="12.75">
      <c r="B164" s="132"/>
      <c r="C164" s="132"/>
      <c r="F164" s="132"/>
      <c r="H164" s="132"/>
      <c r="I164" s="132"/>
      <c r="J164" s="132"/>
    </row>
    <row r="165" spans="2:10" s="26" customFormat="1" ht="12.75">
      <c r="B165" s="132"/>
      <c r="C165" s="132"/>
      <c r="F165" s="132"/>
      <c r="H165" s="132"/>
      <c r="I165" s="132"/>
      <c r="J165" s="132"/>
    </row>
    <row r="166" spans="2:10" s="26" customFormat="1" ht="12.75">
      <c r="B166" s="132"/>
      <c r="C166" s="132"/>
      <c r="F166" s="132"/>
      <c r="H166" s="132"/>
      <c r="I166" s="132"/>
      <c r="J166" s="132"/>
    </row>
    <row r="167" spans="2:10" s="26" customFormat="1" ht="12.75">
      <c r="B167" s="132"/>
      <c r="C167" s="132"/>
      <c r="F167" s="132"/>
      <c r="H167" s="132"/>
      <c r="I167" s="132"/>
      <c r="J167" s="132"/>
    </row>
    <row r="168" spans="2:10" s="26" customFormat="1" ht="12.75">
      <c r="B168" s="132"/>
      <c r="C168" s="132"/>
      <c r="F168" s="132"/>
      <c r="H168" s="132"/>
      <c r="I168" s="132"/>
      <c r="J168" s="132"/>
    </row>
    <row r="169" spans="2:10" s="26" customFormat="1" ht="12.75">
      <c r="B169" s="132"/>
      <c r="C169" s="132"/>
      <c r="F169" s="132"/>
      <c r="H169" s="132"/>
      <c r="I169" s="132"/>
      <c r="J169" s="132"/>
    </row>
    <row r="170" spans="2:10" s="26" customFormat="1" ht="12.75">
      <c r="B170" s="132"/>
      <c r="C170" s="132"/>
      <c r="F170" s="132"/>
      <c r="H170" s="132"/>
      <c r="I170" s="132"/>
      <c r="J170" s="132"/>
    </row>
    <row r="171" spans="2:10" s="26" customFormat="1" ht="12.75">
      <c r="B171" s="132"/>
      <c r="C171" s="132"/>
      <c r="F171" s="132"/>
      <c r="H171" s="132"/>
      <c r="I171" s="132"/>
      <c r="J171" s="132"/>
    </row>
    <row r="172" spans="2:10" s="26" customFormat="1" ht="12.75">
      <c r="B172" s="132"/>
      <c r="C172" s="132"/>
      <c r="F172" s="132"/>
      <c r="H172" s="132"/>
      <c r="I172" s="132"/>
      <c r="J172" s="132"/>
    </row>
    <row r="173" spans="2:10" s="26" customFormat="1" ht="12.75">
      <c r="B173" s="132"/>
      <c r="C173" s="132"/>
      <c r="F173" s="132"/>
      <c r="H173" s="132"/>
      <c r="I173" s="132"/>
      <c r="J173" s="132"/>
    </row>
    <row r="174" spans="2:10" s="26" customFormat="1" ht="12.75">
      <c r="B174" s="132"/>
      <c r="C174" s="132"/>
      <c r="F174" s="132"/>
      <c r="H174" s="132"/>
      <c r="I174" s="132"/>
      <c r="J174" s="132"/>
    </row>
    <row r="175" spans="2:10" s="26" customFormat="1" ht="12.75">
      <c r="B175" s="132"/>
      <c r="C175" s="132"/>
      <c r="F175" s="132"/>
      <c r="H175" s="132"/>
      <c r="I175" s="132"/>
      <c r="J175" s="132"/>
    </row>
    <row r="176" spans="2:10" s="26" customFormat="1" ht="12.75">
      <c r="B176" s="132"/>
      <c r="C176" s="132"/>
      <c r="F176" s="132"/>
      <c r="H176" s="132"/>
      <c r="I176" s="132"/>
      <c r="J176" s="132"/>
    </row>
    <row r="177" spans="2:10" s="26" customFormat="1" ht="12.75">
      <c r="B177" s="132"/>
      <c r="C177" s="132"/>
      <c r="F177" s="132"/>
      <c r="H177" s="132"/>
      <c r="I177" s="132"/>
      <c r="J177" s="132"/>
    </row>
    <row r="178" spans="2:10" s="26" customFormat="1" ht="12.75">
      <c r="B178" s="132"/>
      <c r="C178" s="132"/>
      <c r="F178" s="132"/>
      <c r="H178" s="132"/>
      <c r="I178" s="132"/>
      <c r="J178" s="132"/>
    </row>
    <row r="179" spans="2:10" s="26" customFormat="1" ht="12.75">
      <c r="B179" s="132"/>
      <c r="C179" s="132"/>
      <c r="F179" s="132"/>
      <c r="H179" s="132"/>
      <c r="I179" s="132"/>
      <c r="J179" s="132"/>
    </row>
    <row r="180" spans="2:10" s="26" customFormat="1" ht="12.75">
      <c r="B180" s="132"/>
      <c r="C180" s="132"/>
      <c r="F180" s="132"/>
      <c r="H180" s="132"/>
      <c r="I180" s="132"/>
      <c r="J180" s="132"/>
    </row>
    <row r="181" spans="2:10" s="26" customFormat="1" ht="12.75">
      <c r="B181" s="132"/>
      <c r="C181" s="132"/>
      <c r="F181" s="132"/>
      <c r="H181" s="132"/>
      <c r="I181" s="132"/>
      <c r="J181" s="132"/>
    </row>
    <row r="182" spans="2:10" s="26" customFormat="1" ht="12.75">
      <c r="B182" s="132"/>
      <c r="C182" s="132"/>
      <c r="F182" s="132"/>
      <c r="H182" s="132"/>
      <c r="I182" s="132"/>
      <c r="J182" s="132"/>
    </row>
    <row r="183" spans="2:10" s="26" customFormat="1" ht="12.75">
      <c r="B183" s="132"/>
      <c r="C183" s="132"/>
      <c r="F183" s="132"/>
      <c r="H183" s="132"/>
      <c r="I183" s="132"/>
      <c r="J183" s="132"/>
    </row>
    <row r="184" spans="2:10" s="26" customFormat="1" ht="12.75">
      <c r="B184" s="132"/>
      <c r="C184" s="132"/>
      <c r="F184" s="132"/>
      <c r="H184" s="132"/>
      <c r="I184" s="132"/>
      <c r="J184" s="132"/>
    </row>
    <row r="185" spans="2:10" s="26" customFormat="1" ht="12.75">
      <c r="B185" s="132"/>
      <c r="C185" s="132"/>
      <c r="F185" s="132"/>
      <c r="H185" s="132"/>
      <c r="I185" s="132"/>
      <c r="J185" s="132"/>
    </row>
    <row r="186" spans="2:10" s="26" customFormat="1" ht="12.75">
      <c r="B186" s="132"/>
      <c r="C186" s="132"/>
      <c r="F186" s="132"/>
      <c r="H186" s="132"/>
      <c r="I186" s="132"/>
      <c r="J186" s="132"/>
    </row>
    <row r="187" spans="2:10" s="26" customFormat="1" ht="12.75">
      <c r="B187" s="132"/>
      <c r="C187" s="132"/>
      <c r="F187" s="132"/>
      <c r="H187" s="132"/>
      <c r="I187" s="132"/>
      <c r="J187" s="132"/>
    </row>
    <row r="188" spans="2:10" s="26" customFormat="1" ht="12.75">
      <c r="B188" s="132"/>
      <c r="C188" s="132"/>
      <c r="F188" s="132"/>
      <c r="H188" s="132"/>
      <c r="I188" s="132"/>
      <c r="J188" s="132"/>
    </row>
    <row r="189" spans="2:10" s="26" customFormat="1" ht="12.75">
      <c r="B189" s="132"/>
      <c r="C189" s="132"/>
      <c r="F189" s="132"/>
      <c r="H189" s="132"/>
      <c r="I189" s="132"/>
      <c r="J189" s="132"/>
    </row>
    <row r="190" spans="2:10" s="26" customFormat="1" ht="12.75">
      <c r="B190" s="132"/>
      <c r="C190" s="132"/>
      <c r="F190" s="132"/>
      <c r="H190" s="132"/>
      <c r="I190" s="132"/>
      <c r="J190" s="132"/>
    </row>
    <row r="191" spans="2:10" s="26" customFormat="1" ht="12.75">
      <c r="B191" s="132"/>
      <c r="C191" s="132"/>
      <c r="F191" s="132"/>
      <c r="H191" s="132"/>
      <c r="I191" s="132"/>
      <c r="J191" s="132"/>
    </row>
    <row r="192" spans="2:10" s="26" customFormat="1" ht="12.75">
      <c r="B192" s="132"/>
      <c r="C192" s="132"/>
      <c r="F192" s="132"/>
      <c r="H192" s="132"/>
      <c r="I192" s="132"/>
      <c r="J192" s="132"/>
    </row>
    <row r="193" spans="2:10" s="26" customFormat="1" ht="12.75">
      <c r="B193" s="132"/>
      <c r="C193" s="132"/>
      <c r="F193" s="132"/>
      <c r="H193" s="132"/>
      <c r="I193" s="132"/>
      <c r="J193" s="132"/>
    </row>
    <row r="194" spans="2:10" s="26" customFormat="1" ht="12.75">
      <c r="B194" s="132"/>
      <c r="C194" s="132"/>
      <c r="F194" s="132"/>
      <c r="H194" s="132"/>
      <c r="I194" s="132"/>
      <c r="J194" s="132"/>
    </row>
    <row r="195" spans="2:10" s="26" customFormat="1" ht="12.75">
      <c r="B195" s="132"/>
      <c r="C195" s="132"/>
      <c r="F195" s="132"/>
      <c r="H195" s="132"/>
      <c r="I195" s="132"/>
      <c r="J195" s="132"/>
    </row>
    <row r="196" spans="2:10" s="26" customFormat="1" ht="12.75">
      <c r="B196" s="132"/>
      <c r="C196" s="132"/>
      <c r="F196" s="132"/>
      <c r="H196" s="132"/>
      <c r="I196" s="132"/>
      <c r="J196" s="132"/>
    </row>
    <row r="197" spans="2:10" s="26" customFormat="1" ht="12.75">
      <c r="B197" s="132"/>
      <c r="C197" s="132"/>
      <c r="F197" s="132"/>
      <c r="H197" s="132"/>
      <c r="I197" s="132"/>
      <c r="J197" s="132"/>
    </row>
    <row r="198" spans="2:10" s="26" customFormat="1" ht="12.75">
      <c r="B198" s="132"/>
      <c r="C198" s="132"/>
      <c r="F198" s="132"/>
      <c r="H198" s="132"/>
      <c r="I198" s="132"/>
      <c r="J198" s="132"/>
    </row>
    <row r="199" spans="2:10" s="26" customFormat="1" ht="12.75">
      <c r="B199" s="132"/>
      <c r="C199" s="132"/>
      <c r="F199" s="132"/>
      <c r="H199" s="132"/>
      <c r="I199" s="132"/>
      <c r="J199" s="132"/>
    </row>
    <row r="200" spans="2:10" s="26" customFormat="1" ht="12.75">
      <c r="B200" s="132"/>
      <c r="C200" s="132"/>
      <c r="F200" s="132"/>
      <c r="H200" s="132"/>
      <c r="I200" s="132"/>
      <c r="J200" s="132"/>
    </row>
    <row r="201" spans="2:10" s="26" customFormat="1" ht="12.75">
      <c r="B201" s="132"/>
      <c r="C201" s="132"/>
      <c r="F201" s="132"/>
      <c r="H201" s="132"/>
      <c r="I201" s="132"/>
      <c r="J201" s="132"/>
    </row>
    <row r="202" spans="2:10" s="26" customFormat="1" ht="12.75">
      <c r="B202" s="132"/>
      <c r="C202" s="132"/>
      <c r="F202" s="132"/>
      <c r="H202" s="132"/>
      <c r="I202" s="132"/>
      <c r="J202" s="132"/>
    </row>
    <row r="203" spans="2:10" s="26" customFormat="1" ht="12.75">
      <c r="B203" s="132"/>
      <c r="C203" s="132"/>
      <c r="F203" s="132"/>
      <c r="H203" s="132"/>
      <c r="I203" s="132"/>
      <c r="J203" s="132"/>
    </row>
    <row r="204" spans="2:10" s="26" customFormat="1" ht="12.75">
      <c r="B204" s="132"/>
      <c r="C204" s="132"/>
      <c r="F204" s="132"/>
      <c r="H204" s="132"/>
      <c r="I204" s="132"/>
      <c r="J204" s="132"/>
    </row>
    <row r="205" spans="2:10" s="26" customFormat="1" ht="12.75">
      <c r="B205" s="132"/>
      <c r="C205" s="132"/>
      <c r="F205" s="132"/>
      <c r="H205" s="132"/>
      <c r="I205" s="132"/>
      <c r="J205" s="132"/>
    </row>
    <row r="206" spans="2:10" s="26" customFormat="1" ht="12.75">
      <c r="B206" s="132"/>
      <c r="C206" s="132"/>
      <c r="F206" s="132"/>
      <c r="H206" s="132"/>
      <c r="I206" s="132"/>
      <c r="J206" s="132"/>
    </row>
    <row r="207" spans="2:10" s="26" customFormat="1" ht="12.75">
      <c r="B207" s="132"/>
      <c r="C207" s="132"/>
      <c r="F207" s="132"/>
      <c r="H207" s="132"/>
      <c r="I207" s="132"/>
      <c r="J207" s="132"/>
    </row>
    <row r="208" spans="2:10" s="26" customFormat="1" ht="12.75">
      <c r="B208" s="132"/>
      <c r="C208" s="132"/>
      <c r="F208" s="132"/>
      <c r="H208" s="132"/>
      <c r="I208" s="132"/>
      <c r="J208" s="132"/>
    </row>
    <row r="209" spans="2:10" s="26" customFormat="1" ht="12.75">
      <c r="B209" s="132"/>
      <c r="C209" s="132"/>
      <c r="F209" s="132"/>
      <c r="H209" s="132"/>
      <c r="I209" s="132"/>
      <c r="J209" s="132"/>
    </row>
    <row r="210" spans="2:10" s="26" customFormat="1" ht="12.75">
      <c r="B210" s="132"/>
      <c r="C210" s="132"/>
      <c r="F210" s="132"/>
      <c r="H210" s="132"/>
      <c r="I210" s="132"/>
      <c r="J210" s="132"/>
    </row>
    <row r="211" spans="2:10" s="26" customFormat="1" ht="12.75">
      <c r="B211" s="132"/>
      <c r="C211" s="132"/>
      <c r="F211" s="132"/>
      <c r="H211" s="132"/>
      <c r="I211" s="132"/>
      <c r="J211" s="132"/>
    </row>
    <row r="212" spans="2:10" s="26" customFormat="1" ht="12.75">
      <c r="B212" s="132"/>
      <c r="C212" s="132"/>
      <c r="F212" s="132"/>
      <c r="H212" s="132"/>
      <c r="I212" s="132"/>
      <c r="J212" s="132"/>
    </row>
    <row r="213" spans="2:10" s="26" customFormat="1" ht="12.75">
      <c r="B213" s="132"/>
      <c r="C213" s="132"/>
      <c r="F213" s="132"/>
      <c r="H213" s="132"/>
      <c r="I213" s="132"/>
      <c r="J213" s="132"/>
    </row>
    <row r="214" spans="2:10" s="26" customFormat="1" ht="12.75">
      <c r="B214" s="132"/>
      <c r="C214" s="132"/>
      <c r="F214" s="132"/>
      <c r="H214" s="132"/>
      <c r="I214" s="132"/>
      <c r="J214" s="132"/>
    </row>
    <row r="215" spans="2:10" s="26" customFormat="1" ht="12.75">
      <c r="B215" s="132"/>
      <c r="C215" s="132"/>
      <c r="F215" s="132"/>
      <c r="H215" s="132"/>
      <c r="I215" s="132"/>
      <c r="J215" s="132"/>
    </row>
    <row r="216" spans="2:10" s="26" customFormat="1" ht="12.75">
      <c r="B216" s="132"/>
      <c r="C216" s="132"/>
      <c r="F216" s="132"/>
      <c r="H216" s="132"/>
      <c r="I216" s="132"/>
      <c r="J216" s="132"/>
    </row>
    <row r="217" spans="2:10" s="26" customFormat="1" ht="12.75">
      <c r="B217" s="132"/>
      <c r="C217" s="132"/>
      <c r="F217" s="132"/>
      <c r="H217" s="132"/>
      <c r="I217" s="132"/>
      <c r="J217" s="132"/>
    </row>
    <row r="218" spans="2:10" s="26" customFormat="1" ht="12.75">
      <c r="B218" s="132"/>
      <c r="C218" s="132"/>
      <c r="F218" s="132"/>
      <c r="H218" s="132"/>
      <c r="I218" s="132"/>
      <c r="J218" s="132"/>
    </row>
    <row r="219" spans="2:10" s="26" customFormat="1" ht="12.75">
      <c r="B219" s="132"/>
      <c r="C219" s="132"/>
      <c r="F219" s="132"/>
      <c r="H219" s="132"/>
      <c r="I219" s="132"/>
      <c r="J219" s="132"/>
    </row>
    <row r="220" spans="2:10" s="26" customFormat="1" ht="12.75">
      <c r="B220" s="132"/>
      <c r="C220" s="132"/>
      <c r="F220" s="132"/>
      <c r="H220" s="132"/>
      <c r="I220" s="132"/>
      <c r="J220" s="132"/>
    </row>
    <row r="221" spans="2:10" s="26" customFormat="1" ht="12.75">
      <c r="B221" s="132"/>
      <c r="C221" s="132"/>
      <c r="F221" s="132"/>
      <c r="H221" s="132"/>
      <c r="I221" s="132"/>
      <c r="J221" s="132"/>
    </row>
    <row r="222" spans="2:10" s="26" customFormat="1" ht="12.75">
      <c r="B222" s="132"/>
      <c r="C222" s="132"/>
      <c r="F222" s="132"/>
      <c r="H222" s="132"/>
      <c r="I222" s="132"/>
      <c r="J222" s="132"/>
    </row>
    <row r="223" spans="2:10" s="26" customFormat="1" ht="12.75">
      <c r="B223" s="132"/>
      <c r="C223" s="132"/>
      <c r="F223" s="132"/>
      <c r="H223" s="132"/>
      <c r="I223" s="132"/>
      <c r="J223" s="132"/>
    </row>
    <row r="224" spans="2:10" s="26" customFormat="1" ht="12.75">
      <c r="B224" s="132"/>
      <c r="C224" s="132"/>
      <c r="F224" s="132"/>
      <c r="H224" s="132"/>
      <c r="I224" s="132"/>
      <c r="J224" s="132"/>
    </row>
    <row r="225" spans="2:10" s="26" customFormat="1" ht="12.75">
      <c r="B225" s="132"/>
      <c r="C225" s="132"/>
      <c r="F225" s="132"/>
      <c r="H225" s="132"/>
      <c r="I225" s="132"/>
      <c r="J225" s="132"/>
    </row>
    <row r="226" spans="2:10" s="26" customFormat="1" ht="12.75">
      <c r="B226" s="132"/>
      <c r="C226" s="132"/>
      <c r="F226" s="132"/>
      <c r="H226" s="132"/>
      <c r="I226" s="132"/>
      <c r="J226" s="132"/>
    </row>
    <row r="227" spans="2:10" s="26" customFormat="1" ht="12.75">
      <c r="B227" s="132"/>
      <c r="C227" s="132"/>
      <c r="F227" s="132"/>
      <c r="H227" s="132"/>
      <c r="I227" s="132"/>
      <c r="J227" s="132"/>
    </row>
    <row r="228" spans="2:10" s="26" customFormat="1" ht="12.75">
      <c r="B228" s="132"/>
      <c r="C228" s="132"/>
      <c r="F228" s="132"/>
      <c r="H228" s="132"/>
      <c r="I228" s="132"/>
      <c r="J228" s="132"/>
    </row>
    <row r="229" spans="2:10" s="26" customFormat="1" ht="12.75">
      <c r="B229" s="132"/>
      <c r="C229" s="132"/>
      <c r="F229" s="132"/>
      <c r="H229" s="132"/>
      <c r="I229" s="132"/>
      <c r="J229" s="132"/>
    </row>
    <row r="230" spans="2:10" s="26" customFormat="1" ht="12.75">
      <c r="B230" s="132"/>
      <c r="C230" s="132"/>
      <c r="F230" s="132"/>
      <c r="H230" s="132"/>
      <c r="I230" s="132"/>
      <c r="J230" s="132"/>
    </row>
    <row r="231" spans="2:10" s="26" customFormat="1" ht="12.75">
      <c r="B231" s="132"/>
      <c r="C231" s="132"/>
      <c r="F231" s="132"/>
      <c r="H231" s="132"/>
      <c r="I231" s="132"/>
      <c r="J231" s="132"/>
    </row>
    <row r="232" spans="2:10" s="26" customFormat="1" ht="12.75">
      <c r="B232" s="132"/>
      <c r="C232" s="132"/>
      <c r="F232" s="132"/>
      <c r="H232" s="132"/>
      <c r="I232" s="132"/>
      <c r="J232" s="132"/>
    </row>
    <row r="233" spans="2:10" s="26" customFormat="1" ht="12.75">
      <c r="B233" s="132"/>
      <c r="C233" s="132"/>
      <c r="F233" s="132"/>
      <c r="H233" s="132"/>
      <c r="I233" s="132"/>
      <c r="J233" s="132"/>
    </row>
    <row r="234" spans="2:10" s="26" customFormat="1" ht="12.75">
      <c r="B234" s="132"/>
      <c r="C234" s="132"/>
      <c r="F234" s="132"/>
      <c r="H234" s="132"/>
      <c r="I234" s="132"/>
      <c r="J234" s="132"/>
    </row>
    <row r="235" spans="2:10" s="26" customFormat="1" ht="12.75">
      <c r="B235" s="132"/>
      <c r="C235" s="132"/>
      <c r="F235" s="132"/>
      <c r="H235" s="132"/>
      <c r="I235" s="132"/>
      <c r="J235" s="132"/>
    </row>
    <row r="236" spans="2:10" s="26" customFormat="1" ht="12.75">
      <c r="B236" s="132"/>
      <c r="C236" s="132"/>
      <c r="F236" s="132"/>
      <c r="H236" s="132"/>
      <c r="I236" s="132"/>
      <c r="J236" s="132"/>
    </row>
    <row r="237" spans="2:10" s="26" customFormat="1" ht="12.75">
      <c r="B237" s="132"/>
      <c r="C237" s="132"/>
      <c r="F237" s="132"/>
      <c r="H237" s="132"/>
      <c r="I237" s="132"/>
      <c r="J237" s="132"/>
    </row>
    <row r="238" spans="2:10" s="26" customFormat="1" ht="12.75">
      <c r="B238" s="132"/>
      <c r="C238" s="132"/>
      <c r="F238" s="132"/>
      <c r="H238" s="132"/>
      <c r="I238" s="132"/>
      <c r="J238" s="132"/>
    </row>
    <row r="239" spans="2:10" s="26" customFormat="1" ht="12.75">
      <c r="B239" s="132"/>
      <c r="C239" s="132"/>
      <c r="F239" s="132"/>
      <c r="H239" s="132"/>
      <c r="I239" s="132"/>
      <c r="J239" s="132"/>
    </row>
    <row r="240" spans="2:10" s="26" customFormat="1" ht="12.75">
      <c r="B240" s="132"/>
      <c r="C240" s="132"/>
      <c r="F240" s="132"/>
      <c r="H240" s="132"/>
      <c r="I240" s="132"/>
      <c r="J240" s="132"/>
    </row>
    <row r="241" spans="2:10" s="26" customFormat="1" ht="12.75">
      <c r="B241" s="132"/>
      <c r="C241" s="132"/>
      <c r="F241" s="132"/>
      <c r="H241" s="132"/>
      <c r="I241" s="132"/>
      <c r="J241" s="132"/>
    </row>
    <row r="242" spans="2:10" s="26" customFormat="1" ht="12.75">
      <c r="B242" s="132"/>
      <c r="C242" s="132"/>
      <c r="F242" s="132"/>
      <c r="H242" s="132"/>
      <c r="I242" s="132"/>
      <c r="J242" s="132"/>
    </row>
    <row r="243" spans="2:10" s="26" customFormat="1" ht="12.75">
      <c r="B243" s="132"/>
      <c r="C243" s="132"/>
      <c r="F243" s="132"/>
      <c r="H243" s="132"/>
      <c r="I243" s="132"/>
      <c r="J243" s="132"/>
    </row>
    <row r="244" spans="2:10" s="26" customFormat="1" ht="12.75">
      <c r="B244" s="132"/>
      <c r="C244" s="132"/>
      <c r="F244" s="132"/>
      <c r="H244" s="132"/>
      <c r="I244" s="132"/>
      <c r="J244" s="132"/>
    </row>
    <row r="245" spans="2:10" s="26" customFormat="1" ht="12.75">
      <c r="B245" s="132"/>
      <c r="C245" s="132"/>
      <c r="F245" s="132"/>
      <c r="H245" s="132"/>
      <c r="I245" s="132"/>
      <c r="J245" s="132"/>
    </row>
    <row r="246" spans="2:10" s="26" customFormat="1" ht="12.75">
      <c r="B246" s="132"/>
      <c r="C246" s="132"/>
      <c r="F246" s="132"/>
      <c r="H246" s="132"/>
      <c r="I246" s="132"/>
      <c r="J246" s="132"/>
    </row>
    <row r="247" spans="2:10" s="26" customFormat="1" ht="12.75">
      <c r="B247" s="132"/>
      <c r="C247" s="132"/>
      <c r="F247" s="132"/>
      <c r="H247" s="132"/>
      <c r="I247" s="132"/>
      <c r="J247" s="132"/>
    </row>
    <row r="248" spans="2:10" s="26" customFormat="1" ht="12.75">
      <c r="B248" s="132"/>
      <c r="C248" s="132"/>
      <c r="F248" s="132"/>
      <c r="H248" s="132"/>
      <c r="I248" s="132"/>
      <c r="J248" s="132"/>
    </row>
    <row r="249" spans="2:10" s="26" customFormat="1" ht="12.75">
      <c r="B249" s="132"/>
      <c r="C249" s="132"/>
      <c r="F249" s="132"/>
      <c r="H249" s="132"/>
      <c r="I249" s="132"/>
      <c r="J249" s="132"/>
    </row>
    <row r="250" spans="2:10" s="26" customFormat="1" ht="12.75">
      <c r="B250" s="132"/>
      <c r="C250" s="132"/>
      <c r="F250" s="132"/>
      <c r="H250" s="132"/>
      <c r="I250" s="132"/>
      <c r="J250" s="132"/>
    </row>
    <row r="251" spans="2:10" s="26" customFormat="1" ht="12.75">
      <c r="B251" s="132"/>
      <c r="C251" s="132"/>
      <c r="F251" s="132"/>
      <c r="H251" s="132"/>
      <c r="I251" s="132"/>
      <c r="J251" s="132"/>
    </row>
    <row r="252" spans="2:10" s="26" customFormat="1" ht="12.75">
      <c r="B252" s="132"/>
      <c r="C252" s="132"/>
      <c r="F252" s="132"/>
      <c r="H252" s="132"/>
      <c r="I252" s="132"/>
      <c r="J252" s="132"/>
    </row>
    <row r="253" spans="2:10" s="26" customFormat="1" ht="12.75">
      <c r="B253" s="132"/>
      <c r="C253" s="132"/>
      <c r="F253" s="132"/>
      <c r="H253" s="132"/>
      <c r="I253" s="132"/>
      <c r="J253" s="132"/>
    </row>
    <row r="254" spans="2:10" s="26" customFormat="1" ht="12.75">
      <c r="B254" s="132"/>
      <c r="C254" s="132"/>
      <c r="F254" s="132"/>
      <c r="H254" s="132"/>
      <c r="I254" s="132"/>
      <c r="J254" s="132"/>
    </row>
    <row r="255" spans="2:10" s="26" customFormat="1" ht="12.75">
      <c r="B255" s="132"/>
      <c r="C255" s="132"/>
      <c r="F255" s="132"/>
      <c r="H255" s="132"/>
      <c r="I255" s="132"/>
      <c r="J255" s="132"/>
    </row>
    <row r="256" spans="2:10" s="26" customFormat="1" ht="12.75">
      <c r="B256" s="132"/>
      <c r="C256" s="132"/>
      <c r="F256" s="132"/>
      <c r="H256" s="132"/>
      <c r="I256" s="132"/>
      <c r="J256" s="132"/>
    </row>
    <row r="257" spans="2:10" s="26" customFormat="1" ht="12.75">
      <c r="B257" s="132"/>
      <c r="C257" s="132"/>
      <c r="F257" s="132"/>
      <c r="H257" s="132"/>
      <c r="I257" s="132"/>
      <c r="J257" s="132"/>
    </row>
    <row r="258" spans="2:10" s="26" customFormat="1" ht="12.75">
      <c r="B258" s="132"/>
      <c r="C258" s="132"/>
      <c r="F258" s="132"/>
      <c r="H258" s="132"/>
      <c r="I258" s="132"/>
      <c r="J258" s="132"/>
    </row>
    <row r="259" spans="2:10" s="26" customFormat="1" ht="12.75">
      <c r="B259" s="132"/>
      <c r="C259" s="132"/>
      <c r="F259" s="132"/>
      <c r="H259" s="132"/>
      <c r="I259" s="132"/>
      <c r="J259" s="132"/>
    </row>
    <row r="260" spans="2:10" s="26" customFormat="1" ht="12.75">
      <c r="B260" s="132"/>
      <c r="C260" s="132"/>
      <c r="F260" s="132"/>
      <c r="H260" s="132"/>
      <c r="I260" s="132"/>
      <c r="J260" s="132"/>
    </row>
    <row r="261" spans="2:10" s="26" customFormat="1" ht="12.75">
      <c r="B261" s="132"/>
      <c r="C261" s="132"/>
      <c r="F261" s="132"/>
      <c r="H261" s="132"/>
      <c r="I261" s="132"/>
      <c r="J261" s="132"/>
    </row>
    <row r="262" spans="2:10" s="26" customFormat="1" ht="12.75">
      <c r="B262" s="132"/>
      <c r="C262" s="132"/>
      <c r="F262" s="132"/>
      <c r="H262" s="132"/>
      <c r="I262" s="132"/>
      <c r="J262" s="132"/>
    </row>
    <row r="263" spans="2:10" s="26" customFormat="1" ht="12.75">
      <c r="B263" s="132"/>
      <c r="C263" s="132"/>
      <c r="F263" s="132"/>
      <c r="H263" s="132"/>
      <c r="I263" s="132"/>
      <c r="J263" s="132"/>
    </row>
    <row r="264" spans="2:10" s="26" customFormat="1" ht="12.75">
      <c r="B264" s="132"/>
      <c r="C264" s="132"/>
      <c r="F264" s="132"/>
      <c r="H264" s="132"/>
      <c r="I264" s="132"/>
      <c r="J264" s="132"/>
    </row>
    <row r="265" spans="2:10" s="26" customFormat="1" ht="12.75">
      <c r="B265" s="132"/>
      <c r="C265" s="132"/>
      <c r="F265" s="132"/>
      <c r="H265" s="132"/>
      <c r="I265" s="132"/>
      <c r="J265" s="132"/>
    </row>
    <row r="266" spans="2:10" s="26" customFormat="1" ht="12.75">
      <c r="B266" s="132"/>
      <c r="C266" s="132"/>
      <c r="F266" s="132"/>
      <c r="H266" s="132"/>
      <c r="I266" s="132"/>
      <c r="J266" s="132"/>
    </row>
    <row r="267" spans="2:10" s="26" customFormat="1" ht="12.75">
      <c r="B267" s="132"/>
      <c r="C267" s="132"/>
      <c r="F267" s="132"/>
      <c r="H267" s="132"/>
      <c r="I267" s="132"/>
      <c r="J267" s="132"/>
    </row>
    <row r="268" spans="2:10" s="26" customFormat="1" ht="12.75">
      <c r="B268" s="132"/>
      <c r="C268" s="132"/>
      <c r="F268" s="132"/>
      <c r="H268" s="132"/>
      <c r="I268" s="132"/>
      <c r="J268" s="132"/>
    </row>
    <row r="269" spans="2:10" s="26" customFormat="1" ht="12.75">
      <c r="B269" s="132"/>
      <c r="C269" s="132"/>
      <c r="F269" s="132"/>
      <c r="H269" s="132"/>
      <c r="I269" s="132"/>
      <c r="J269" s="132"/>
    </row>
    <row r="270" spans="2:10" s="26" customFormat="1" ht="12.75">
      <c r="B270" s="132"/>
      <c r="C270" s="132"/>
      <c r="F270" s="132"/>
      <c r="H270" s="132"/>
      <c r="I270" s="132"/>
      <c r="J270" s="132"/>
    </row>
    <row r="271" spans="2:10" s="26" customFormat="1" ht="12.75">
      <c r="B271" s="132"/>
      <c r="C271" s="132"/>
      <c r="F271" s="132"/>
      <c r="H271" s="132"/>
      <c r="I271" s="132"/>
      <c r="J271" s="132"/>
    </row>
    <row r="272" spans="2:10" s="26" customFormat="1" ht="12.75">
      <c r="B272" s="132"/>
      <c r="C272" s="132"/>
      <c r="F272" s="132"/>
      <c r="H272" s="132"/>
      <c r="I272" s="132"/>
      <c r="J272" s="132"/>
    </row>
    <row r="273" spans="2:10" s="26" customFormat="1" ht="12.75">
      <c r="B273" s="132"/>
      <c r="C273" s="132"/>
      <c r="F273" s="132"/>
      <c r="H273" s="132"/>
      <c r="I273" s="132"/>
      <c r="J273" s="132"/>
    </row>
    <row r="274" spans="2:10" s="26" customFormat="1" ht="12.75">
      <c r="B274" s="132"/>
      <c r="C274" s="132"/>
      <c r="F274" s="132"/>
      <c r="H274" s="132"/>
      <c r="I274" s="132"/>
      <c r="J274" s="132"/>
    </row>
    <row r="275" spans="2:10" s="26" customFormat="1" ht="12.75">
      <c r="B275" s="132"/>
      <c r="C275" s="132"/>
      <c r="F275" s="132"/>
      <c r="H275" s="132"/>
      <c r="I275" s="132"/>
      <c r="J275" s="132"/>
    </row>
    <row r="276" spans="2:10" s="26" customFormat="1" ht="12.75">
      <c r="B276" s="132"/>
      <c r="C276" s="132"/>
      <c r="F276" s="132"/>
      <c r="H276" s="132"/>
      <c r="I276" s="132"/>
      <c r="J276" s="132"/>
    </row>
    <row r="277" spans="2:10" s="26" customFormat="1" ht="12.75">
      <c r="B277" s="132"/>
      <c r="C277" s="132"/>
      <c r="F277" s="132"/>
      <c r="H277" s="132"/>
      <c r="I277" s="132"/>
      <c r="J277" s="132"/>
    </row>
    <row r="278" spans="2:10" s="26" customFormat="1" ht="12.75">
      <c r="B278" s="132"/>
      <c r="C278" s="132"/>
      <c r="F278" s="132"/>
      <c r="H278" s="132"/>
      <c r="I278" s="132"/>
      <c r="J278" s="132"/>
    </row>
    <row r="279" spans="2:10" s="26" customFormat="1" ht="12.75">
      <c r="B279" s="132"/>
      <c r="C279" s="132"/>
      <c r="F279" s="132"/>
      <c r="H279" s="132"/>
      <c r="I279" s="132"/>
      <c r="J279" s="132"/>
    </row>
    <row r="280" spans="2:10" s="26" customFormat="1" ht="12.75">
      <c r="B280" s="132"/>
      <c r="C280" s="132"/>
      <c r="F280" s="132"/>
      <c r="H280" s="132"/>
      <c r="I280" s="132"/>
      <c r="J280" s="132"/>
    </row>
    <row r="281" spans="2:10" s="26" customFormat="1" ht="12.75">
      <c r="B281" s="132"/>
      <c r="C281" s="132"/>
      <c r="F281" s="132"/>
      <c r="H281" s="132"/>
      <c r="I281" s="132"/>
      <c r="J281" s="132"/>
    </row>
    <row r="282" spans="2:10" s="26" customFormat="1" ht="12.75">
      <c r="B282" s="132"/>
      <c r="C282" s="132"/>
      <c r="F282" s="132"/>
      <c r="H282" s="132"/>
      <c r="I282" s="132"/>
      <c r="J282" s="132"/>
    </row>
    <row r="283" spans="2:10" s="26" customFormat="1" ht="12.75">
      <c r="B283" s="132"/>
      <c r="C283" s="132"/>
      <c r="F283" s="132"/>
      <c r="H283" s="132"/>
      <c r="I283" s="132"/>
      <c r="J283" s="132"/>
    </row>
    <row r="284" spans="2:10" s="26" customFormat="1" ht="12.75">
      <c r="B284" s="132"/>
      <c r="C284" s="132"/>
      <c r="F284" s="132"/>
      <c r="H284" s="132"/>
      <c r="I284" s="132"/>
      <c r="J284" s="132"/>
    </row>
    <row r="285" spans="2:10" s="26" customFormat="1" ht="12.75">
      <c r="B285" s="132"/>
      <c r="C285" s="132"/>
      <c r="F285" s="132"/>
      <c r="H285" s="132"/>
      <c r="I285" s="132"/>
      <c r="J285" s="132"/>
    </row>
    <row r="286" spans="2:10" s="26" customFormat="1" ht="12.75">
      <c r="B286" s="132"/>
      <c r="C286" s="132"/>
      <c r="F286" s="132"/>
      <c r="H286" s="132"/>
      <c r="I286" s="132"/>
      <c r="J286" s="132"/>
    </row>
    <row r="287" spans="2:10" s="26" customFormat="1" ht="12.75">
      <c r="B287" s="132"/>
      <c r="C287" s="132"/>
      <c r="F287" s="132"/>
      <c r="H287" s="132"/>
      <c r="I287" s="132"/>
      <c r="J287" s="132"/>
    </row>
    <row r="288" spans="2:10" s="26" customFormat="1" ht="12.75">
      <c r="B288" s="132"/>
      <c r="C288" s="132"/>
      <c r="F288" s="132"/>
      <c r="H288" s="132"/>
      <c r="I288" s="132"/>
      <c r="J288" s="132"/>
    </row>
    <row r="289" spans="2:10" s="26" customFormat="1" ht="12.75">
      <c r="B289" s="132"/>
      <c r="C289" s="132"/>
      <c r="F289" s="132"/>
      <c r="H289" s="132"/>
      <c r="I289" s="132"/>
      <c r="J289" s="132"/>
    </row>
    <row r="290" spans="2:10" s="26" customFormat="1" ht="12.75">
      <c r="B290" s="132"/>
      <c r="C290" s="132"/>
      <c r="F290" s="132"/>
      <c r="H290" s="132"/>
      <c r="I290" s="132"/>
      <c r="J290" s="132"/>
    </row>
    <row r="291" spans="2:10" s="26" customFormat="1" ht="12.75">
      <c r="B291" s="132"/>
      <c r="C291" s="132"/>
      <c r="F291" s="132"/>
      <c r="H291" s="132"/>
      <c r="I291" s="132"/>
      <c r="J291" s="132"/>
    </row>
    <row r="292" spans="2:10" s="26" customFormat="1" ht="12.75">
      <c r="B292" s="132"/>
      <c r="C292" s="132"/>
      <c r="F292" s="132"/>
      <c r="H292" s="132"/>
      <c r="I292" s="132"/>
      <c r="J292" s="132"/>
    </row>
    <row r="293" spans="2:10" s="26" customFormat="1" ht="12.75">
      <c r="B293" s="132"/>
      <c r="C293" s="132"/>
      <c r="F293" s="132"/>
      <c r="H293" s="132"/>
      <c r="I293" s="132"/>
      <c r="J293" s="132"/>
    </row>
    <row r="294" spans="2:10" s="26" customFormat="1" ht="12.75">
      <c r="B294" s="132"/>
      <c r="C294" s="132"/>
      <c r="F294" s="132"/>
      <c r="H294" s="132"/>
      <c r="I294" s="132"/>
      <c r="J294" s="132"/>
    </row>
    <row r="295" spans="2:10" s="26" customFormat="1" ht="12.75">
      <c r="B295" s="132"/>
      <c r="C295" s="132"/>
      <c r="F295" s="132"/>
      <c r="H295" s="132"/>
      <c r="I295" s="132"/>
      <c r="J295" s="132"/>
    </row>
    <row r="296" spans="2:10" s="26" customFormat="1" ht="12.75">
      <c r="B296" s="132"/>
      <c r="C296" s="132"/>
      <c r="F296" s="132"/>
      <c r="H296" s="132"/>
      <c r="I296" s="132"/>
      <c r="J296" s="132"/>
    </row>
    <row r="297" spans="2:10" s="26" customFormat="1" ht="12.75">
      <c r="B297" s="132"/>
      <c r="C297" s="132"/>
      <c r="F297" s="132"/>
      <c r="H297" s="132"/>
      <c r="I297" s="132"/>
      <c r="J297" s="132"/>
    </row>
    <row r="298" spans="2:10" s="26" customFormat="1" ht="12.75">
      <c r="B298" s="132"/>
      <c r="C298" s="132"/>
      <c r="F298" s="132"/>
      <c r="H298" s="132"/>
      <c r="I298" s="132"/>
      <c r="J298" s="132"/>
    </row>
    <row r="299" spans="2:10" s="26" customFormat="1" ht="12.75">
      <c r="B299" s="132"/>
      <c r="C299" s="132"/>
      <c r="F299" s="132"/>
      <c r="H299" s="132"/>
      <c r="I299" s="132"/>
      <c r="J299" s="132"/>
    </row>
    <row r="300" spans="2:10" s="26" customFormat="1" ht="12.75">
      <c r="B300" s="132"/>
      <c r="C300" s="132"/>
      <c r="F300" s="132"/>
      <c r="H300" s="132"/>
      <c r="I300" s="132"/>
      <c r="J300" s="132"/>
    </row>
    <row r="301" spans="2:10" s="26" customFormat="1" ht="12.75">
      <c r="B301" s="132"/>
      <c r="C301" s="132"/>
      <c r="F301" s="132"/>
      <c r="H301" s="132"/>
      <c r="I301" s="132"/>
      <c r="J301" s="132"/>
    </row>
    <row r="302" spans="2:10" s="26" customFormat="1" ht="12.75">
      <c r="B302" s="132"/>
      <c r="C302" s="132"/>
      <c r="F302" s="132"/>
      <c r="H302" s="132"/>
      <c r="I302" s="132"/>
      <c r="J302" s="132"/>
    </row>
    <row r="303" spans="2:10" s="26" customFormat="1" ht="12.75">
      <c r="B303" s="132"/>
      <c r="C303" s="132"/>
      <c r="F303" s="132"/>
      <c r="H303" s="132"/>
      <c r="I303" s="132"/>
      <c r="J303" s="132"/>
    </row>
    <row r="304" spans="2:10" s="26" customFormat="1" ht="12.75">
      <c r="B304" s="132"/>
      <c r="C304" s="132"/>
      <c r="F304" s="132"/>
      <c r="H304" s="132"/>
      <c r="I304" s="132"/>
      <c r="J304" s="132"/>
    </row>
    <row r="305" spans="2:10" s="26" customFormat="1" ht="12.75">
      <c r="B305" s="132"/>
      <c r="C305" s="132"/>
      <c r="F305" s="132"/>
      <c r="H305" s="132"/>
      <c r="I305" s="132"/>
      <c r="J305" s="132"/>
    </row>
    <row r="306" spans="2:10" s="26" customFormat="1" ht="12.75">
      <c r="B306" s="132"/>
      <c r="C306" s="132"/>
      <c r="F306" s="132"/>
      <c r="H306" s="132"/>
      <c r="I306" s="132"/>
      <c r="J306" s="132"/>
    </row>
    <row r="307" spans="2:10" s="26" customFormat="1" ht="12.75">
      <c r="B307" s="132"/>
      <c r="C307" s="132"/>
      <c r="F307" s="132"/>
      <c r="H307" s="132"/>
      <c r="I307" s="132"/>
      <c r="J307" s="132"/>
    </row>
    <row r="308" spans="2:10" s="26" customFormat="1" ht="12.75">
      <c r="B308" s="132"/>
      <c r="C308" s="132"/>
      <c r="F308" s="132"/>
      <c r="H308" s="132"/>
      <c r="I308" s="132"/>
      <c r="J308" s="132"/>
    </row>
    <row r="309" spans="2:10" s="26" customFormat="1" ht="12.75">
      <c r="B309" s="132"/>
      <c r="C309" s="132"/>
      <c r="F309" s="132"/>
      <c r="H309" s="132"/>
      <c r="I309" s="132"/>
      <c r="J309" s="132"/>
    </row>
    <row r="310" spans="2:10" s="26" customFormat="1" ht="12.75">
      <c r="B310" s="132"/>
      <c r="C310" s="132"/>
      <c r="F310" s="132"/>
      <c r="H310" s="132"/>
      <c r="I310" s="132"/>
      <c r="J310" s="132"/>
    </row>
    <row r="311" spans="2:10" s="26" customFormat="1" ht="12.75">
      <c r="B311" s="132"/>
      <c r="C311" s="132"/>
      <c r="F311" s="132"/>
      <c r="H311" s="132"/>
      <c r="I311" s="132"/>
      <c r="J311" s="132"/>
    </row>
    <row r="312" spans="2:10" s="26" customFormat="1" ht="12.75">
      <c r="B312" s="132"/>
      <c r="C312" s="132"/>
      <c r="F312" s="132"/>
      <c r="H312" s="132"/>
      <c r="I312" s="132"/>
      <c r="J312" s="132"/>
    </row>
    <row r="313" spans="2:10" s="26" customFormat="1" ht="12.75">
      <c r="B313" s="132"/>
      <c r="C313" s="132"/>
      <c r="F313" s="132"/>
      <c r="H313" s="132"/>
      <c r="I313" s="132"/>
      <c r="J313" s="132"/>
    </row>
    <row r="314" spans="2:10" s="26" customFormat="1" ht="12.75">
      <c r="B314" s="132"/>
      <c r="C314" s="132"/>
      <c r="F314" s="132"/>
      <c r="H314" s="132"/>
      <c r="I314" s="132"/>
      <c r="J314" s="132"/>
    </row>
    <row r="315" spans="2:10" s="26" customFormat="1" ht="12.75">
      <c r="B315" s="132"/>
      <c r="C315" s="132"/>
      <c r="F315" s="132"/>
      <c r="H315" s="132"/>
      <c r="I315" s="132"/>
      <c r="J315" s="132"/>
    </row>
    <row r="316" spans="2:10" s="26" customFormat="1" ht="12.75">
      <c r="B316" s="132"/>
      <c r="C316" s="132"/>
      <c r="F316" s="132"/>
      <c r="H316" s="132"/>
      <c r="I316" s="132"/>
      <c r="J316" s="132"/>
    </row>
    <row r="317" spans="2:10" s="26" customFormat="1" ht="12.75">
      <c r="B317" s="132"/>
      <c r="C317" s="132"/>
      <c r="F317" s="132"/>
      <c r="H317" s="132"/>
      <c r="I317" s="132"/>
      <c r="J317" s="132"/>
    </row>
    <row r="318" spans="2:10" s="26" customFormat="1" ht="12.75">
      <c r="B318" s="132"/>
      <c r="C318" s="132"/>
      <c r="F318" s="132"/>
      <c r="H318" s="132"/>
      <c r="I318" s="132"/>
      <c r="J318" s="132"/>
    </row>
    <row r="319" spans="2:10" s="26" customFormat="1" ht="12.75">
      <c r="B319" s="132"/>
      <c r="C319" s="132"/>
      <c r="F319" s="132"/>
      <c r="H319" s="132"/>
      <c r="I319" s="132"/>
      <c r="J319" s="132"/>
    </row>
    <row r="320" spans="2:10" s="26" customFormat="1" ht="12.75">
      <c r="B320" s="132"/>
      <c r="C320" s="132"/>
      <c r="F320" s="132"/>
      <c r="H320" s="132"/>
      <c r="I320" s="132"/>
      <c r="J320" s="132"/>
    </row>
    <row r="321" spans="2:10" s="26" customFormat="1" ht="12.75">
      <c r="B321" s="132"/>
      <c r="C321" s="132"/>
      <c r="F321" s="132"/>
      <c r="H321" s="132"/>
      <c r="I321" s="132"/>
      <c r="J321" s="132"/>
    </row>
    <row r="322" spans="2:10" s="26" customFormat="1" ht="12.75">
      <c r="B322" s="132"/>
      <c r="C322" s="132"/>
      <c r="F322" s="132"/>
      <c r="H322" s="132"/>
      <c r="I322" s="132"/>
      <c r="J322" s="132"/>
    </row>
    <row r="323" spans="2:10" s="26" customFormat="1" ht="12.75">
      <c r="B323" s="132"/>
      <c r="C323" s="132"/>
      <c r="F323" s="132"/>
      <c r="H323" s="132"/>
      <c r="I323" s="132"/>
      <c r="J323" s="132"/>
    </row>
    <row r="324" spans="2:10" s="26" customFormat="1" ht="12.75">
      <c r="B324" s="132"/>
      <c r="C324" s="132"/>
      <c r="F324" s="132"/>
      <c r="H324" s="132"/>
      <c r="I324" s="132"/>
      <c r="J324" s="132"/>
    </row>
    <row r="325" spans="2:10" s="26" customFormat="1" ht="12.75">
      <c r="B325" s="132"/>
      <c r="C325" s="132"/>
      <c r="F325" s="132"/>
      <c r="H325" s="132"/>
      <c r="I325" s="132"/>
      <c r="J325" s="132"/>
    </row>
    <row r="326" spans="2:10" s="26" customFormat="1" ht="12.75">
      <c r="B326" s="132"/>
      <c r="C326" s="132"/>
      <c r="F326" s="132"/>
      <c r="H326" s="132"/>
      <c r="I326" s="132"/>
      <c r="J326" s="132"/>
    </row>
    <row r="327" spans="2:10" s="26" customFormat="1" ht="12.75">
      <c r="B327" s="132"/>
      <c r="C327" s="132"/>
      <c r="F327" s="132"/>
      <c r="H327" s="132"/>
      <c r="I327" s="132"/>
      <c r="J327" s="132"/>
    </row>
    <row r="328" spans="2:10" s="26" customFormat="1" ht="12.75">
      <c r="B328" s="132"/>
      <c r="C328" s="132"/>
      <c r="F328" s="132"/>
      <c r="H328" s="132"/>
      <c r="I328" s="132"/>
      <c r="J328" s="132"/>
    </row>
    <row r="329" spans="2:10" s="26" customFormat="1" ht="12.75">
      <c r="B329" s="132"/>
      <c r="C329" s="132"/>
      <c r="F329" s="132"/>
      <c r="H329" s="132"/>
      <c r="I329" s="132"/>
      <c r="J329" s="132"/>
    </row>
    <row r="330" spans="2:10" s="26" customFormat="1" ht="12.75">
      <c r="B330" s="132"/>
      <c r="C330" s="132"/>
      <c r="F330" s="132"/>
      <c r="H330" s="132"/>
      <c r="I330" s="132"/>
      <c r="J330" s="132"/>
    </row>
    <row r="331" spans="2:10" s="26" customFormat="1" ht="12.75">
      <c r="B331" s="132"/>
      <c r="C331" s="132"/>
      <c r="F331" s="132"/>
      <c r="H331" s="132"/>
      <c r="I331" s="132"/>
      <c r="J331" s="132"/>
    </row>
    <row r="332" spans="2:10" s="26" customFormat="1" ht="12.75">
      <c r="B332" s="132"/>
      <c r="C332" s="132"/>
      <c r="F332" s="132"/>
      <c r="H332" s="132"/>
      <c r="I332" s="132"/>
      <c r="J332" s="132"/>
    </row>
    <row r="333" spans="2:10" s="26" customFormat="1" ht="12.75">
      <c r="B333" s="132"/>
      <c r="C333" s="132"/>
      <c r="F333" s="132"/>
      <c r="H333" s="132"/>
      <c r="I333" s="132"/>
      <c r="J333" s="132"/>
    </row>
    <row r="334" spans="2:10" s="26" customFormat="1" ht="12.75">
      <c r="B334" s="132"/>
      <c r="C334" s="132"/>
      <c r="F334" s="132"/>
      <c r="H334" s="132"/>
      <c r="I334" s="132"/>
      <c r="J334" s="132"/>
    </row>
    <row r="335" spans="2:10" s="26" customFormat="1" ht="12.75">
      <c r="B335" s="132"/>
      <c r="C335" s="132"/>
      <c r="F335" s="132"/>
      <c r="H335" s="132"/>
      <c r="I335" s="132"/>
      <c r="J335" s="132"/>
    </row>
    <row r="336" spans="2:10" s="26" customFormat="1" ht="12.75">
      <c r="B336" s="132"/>
      <c r="C336" s="132"/>
      <c r="F336" s="132"/>
      <c r="H336" s="132"/>
      <c r="I336" s="132"/>
      <c r="J336" s="132"/>
    </row>
    <row r="337" spans="2:10" s="26" customFormat="1" ht="12.75">
      <c r="B337" s="132"/>
      <c r="C337" s="132"/>
      <c r="F337" s="132"/>
      <c r="H337" s="132"/>
      <c r="I337" s="132"/>
      <c r="J337" s="132"/>
    </row>
    <row r="338" spans="2:10" s="26" customFormat="1" ht="12.75">
      <c r="B338" s="132"/>
      <c r="C338" s="132"/>
      <c r="F338" s="132"/>
      <c r="H338" s="132"/>
      <c r="I338" s="132"/>
      <c r="J338" s="132"/>
    </row>
    <row r="339" spans="2:10" s="26" customFormat="1" ht="12.75">
      <c r="B339" s="132"/>
      <c r="C339" s="132"/>
      <c r="F339" s="132"/>
      <c r="H339" s="132"/>
      <c r="I339" s="132"/>
      <c r="J339" s="132"/>
    </row>
    <row r="340" spans="2:10" s="26" customFormat="1" ht="12.75">
      <c r="B340" s="132"/>
      <c r="C340" s="132"/>
      <c r="F340" s="132"/>
      <c r="H340" s="132"/>
      <c r="I340" s="132"/>
      <c r="J340" s="132"/>
    </row>
    <row r="341" spans="2:10" s="26" customFormat="1" ht="12.75">
      <c r="B341" s="132"/>
      <c r="C341" s="132"/>
      <c r="F341" s="132"/>
      <c r="H341" s="132"/>
      <c r="I341" s="132"/>
      <c r="J341" s="132"/>
    </row>
    <row r="342" spans="2:10" s="26" customFormat="1" ht="12.75">
      <c r="B342" s="132"/>
      <c r="C342" s="132"/>
      <c r="F342" s="132"/>
      <c r="H342" s="132"/>
      <c r="I342" s="132"/>
      <c r="J342" s="132"/>
    </row>
    <row r="343" spans="2:10" s="26" customFormat="1" ht="12.75">
      <c r="B343" s="132"/>
      <c r="C343" s="132"/>
      <c r="F343" s="132"/>
      <c r="H343" s="132"/>
      <c r="I343" s="132"/>
      <c r="J343" s="132"/>
    </row>
    <row r="344" spans="2:10" s="26" customFormat="1" ht="12.75">
      <c r="B344" s="132"/>
      <c r="C344" s="132"/>
      <c r="F344" s="132"/>
      <c r="H344" s="132"/>
      <c r="I344" s="132"/>
      <c r="J344" s="132"/>
    </row>
    <row r="345" spans="2:10" s="26" customFormat="1" ht="12.75">
      <c r="B345" s="132"/>
      <c r="C345" s="132"/>
      <c r="F345" s="132"/>
      <c r="H345" s="132"/>
      <c r="I345" s="132"/>
      <c r="J345" s="132"/>
    </row>
    <row r="346" spans="2:10" s="26" customFormat="1" ht="12.75">
      <c r="B346" s="132"/>
      <c r="C346" s="132"/>
      <c r="F346" s="132"/>
      <c r="H346" s="132"/>
      <c r="I346" s="132"/>
      <c r="J346" s="132"/>
    </row>
    <row r="347" spans="2:10" s="26" customFormat="1" ht="12.75">
      <c r="B347" s="132"/>
      <c r="C347" s="132"/>
      <c r="F347" s="132"/>
      <c r="H347" s="132"/>
      <c r="I347" s="132"/>
      <c r="J347" s="132"/>
    </row>
    <row r="348" spans="2:10" s="26" customFormat="1" ht="12.75">
      <c r="B348" s="132"/>
      <c r="C348" s="132"/>
      <c r="F348" s="132"/>
      <c r="H348" s="132"/>
      <c r="I348" s="132"/>
      <c r="J348" s="132"/>
    </row>
    <row r="349" spans="2:10" s="26" customFormat="1" ht="12.75">
      <c r="B349" s="132"/>
      <c r="C349" s="132"/>
      <c r="F349" s="132"/>
      <c r="H349" s="132"/>
      <c r="I349" s="132"/>
      <c r="J349" s="132"/>
    </row>
    <row r="350" spans="2:10" s="26" customFormat="1" ht="12.75">
      <c r="B350" s="132"/>
      <c r="C350" s="132"/>
      <c r="F350" s="132"/>
      <c r="H350" s="132"/>
      <c r="I350" s="132"/>
      <c r="J350" s="132"/>
    </row>
    <row r="351" spans="2:10" s="26" customFormat="1" ht="12.75">
      <c r="B351" s="132"/>
      <c r="C351" s="132"/>
      <c r="F351" s="132"/>
      <c r="H351" s="132"/>
      <c r="I351" s="132"/>
      <c r="J351" s="132"/>
    </row>
    <row r="352" spans="2:10" s="26" customFormat="1" ht="12.75">
      <c r="B352" s="132"/>
      <c r="C352" s="132"/>
      <c r="F352" s="132"/>
      <c r="H352" s="132"/>
      <c r="I352" s="132"/>
      <c r="J352" s="132"/>
    </row>
    <row r="353" spans="2:10" s="26" customFormat="1" ht="12.75">
      <c r="B353" s="132"/>
      <c r="C353" s="132"/>
      <c r="F353" s="132"/>
      <c r="H353" s="132"/>
      <c r="I353" s="132"/>
      <c r="J353" s="132"/>
    </row>
    <row r="354" spans="2:10" s="26" customFormat="1" ht="12.75">
      <c r="B354" s="132"/>
      <c r="C354" s="132"/>
      <c r="F354" s="132"/>
      <c r="H354" s="132"/>
      <c r="I354" s="132"/>
      <c r="J354" s="132"/>
    </row>
    <row r="355" spans="2:10" s="26" customFormat="1" ht="12.75">
      <c r="B355" s="132"/>
      <c r="C355" s="132"/>
      <c r="F355" s="132"/>
      <c r="H355" s="132"/>
      <c r="I355" s="132"/>
      <c r="J355" s="132"/>
    </row>
    <row r="356" spans="2:10" s="26" customFormat="1" ht="12.75">
      <c r="B356" s="132"/>
      <c r="C356" s="132"/>
      <c r="F356" s="132"/>
      <c r="H356" s="132"/>
      <c r="I356" s="132"/>
      <c r="J356" s="132"/>
    </row>
    <row r="357" spans="2:10" s="26" customFormat="1" ht="12.75">
      <c r="B357" s="132"/>
      <c r="C357" s="132"/>
      <c r="F357" s="132"/>
      <c r="H357" s="132"/>
      <c r="I357" s="132"/>
      <c r="J357" s="132"/>
    </row>
    <row r="358" spans="2:10" s="26" customFormat="1" ht="12.75">
      <c r="B358" s="132"/>
      <c r="C358" s="132"/>
      <c r="F358" s="132"/>
      <c r="H358" s="132"/>
      <c r="I358" s="132"/>
      <c r="J358" s="132"/>
    </row>
    <row r="359" spans="2:10" s="26" customFormat="1" ht="12.75">
      <c r="B359" s="132"/>
      <c r="C359" s="132"/>
      <c r="F359" s="132"/>
      <c r="H359" s="132"/>
      <c r="I359" s="132"/>
      <c r="J359" s="132"/>
    </row>
    <row r="360" spans="2:10" s="26" customFormat="1" ht="12.75">
      <c r="B360" s="132"/>
      <c r="C360" s="132"/>
      <c r="F360" s="132"/>
      <c r="H360" s="132"/>
      <c r="I360" s="132"/>
      <c r="J360" s="132"/>
    </row>
    <row r="361" spans="2:10" s="26" customFormat="1" ht="12.75">
      <c r="B361" s="132"/>
      <c r="C361" s="132"/>
      <c r="F361" s="132"/>
      <c r="H361" s="132"/>
      <c r="I361" s="132"/>
      <c r="J361" s="132"/>
    </row>
    <row r="362" spans="2:10" s="26" customFormat="1" ht="12.75">
      <c r="B362" s="132"/>
      <c r="C362" s="132"/>
      <c r="F362" s="132"/>
      <c r="H362" s="132"/>
      <c r="I362" s="132"/>
      <c r="J362" s="132"/>
    </row>
    <row r="363" spans="2:10" s="26" customFormat="1" ht="12.75">
      <c r="B363" s="132"/>
      <c r="C363" s="132"/>
      <c r="F363" s="132"/>
      <c r="H363" s="132"/>
      <c r="I363" s="132"/>
      <c r="J363" s="132"/>
    </row>
    <row r="364" spans="2:10" s="26" customFormat="1" ht="12.75">
      <c r="B364" s="132"/>
      <c r="C364" s="132"/>
      <c r="F364" s="132"/>
      <c r="H364" s="132"/>
      <c r="I364" s="132"/>
      <c r="J364" s="132"/>
    </row>
    <row r="365" spans="2:10" s="26" customFormat="1" ht="12.75">
      <c r="B365" s="132"/>
      <c r="C365" s="132"/>
      <c r="F365" s="132"/>
      <c r="H365" s="132"/>
      <c r="I365" s="132"/>
      <c r="J365" s="132"/>
    </row>
    <row r="366" spans="2:10" s="26" customFormat="1" ht="12.75">
      <c r="B366" s="132"/>
      <c r="C366" s="132"/>
      <c r="F366" s="132"/>
      <c r="H366" s="132"/>
      <c r="I366" s="132"/>
      <c r="J366" s="132"/>
    </row>
    <row r="367" spans="2:10" s="26" customFormat="1" ht="12.75">
      <c r="B367" s="132"/>
      <c r="C367" s="132"/>
      <c r="F367" s="132"/>
      <c r="H367" s="132"/>
      <c r="I367" s="132"/>
      <c r="J367" s="132"/>
    </row>
    <row r="368" spans="2:10" s="26" customFormat="1" ht="12.75">
      <c r="B368" s="132"/>
      <c r="C368" s="132"/>
      <c r="F368" s="132"/>
      <c r="H368" s="132"/>
      <c r="I368" s="132"/>
      <c r="J368" s="132"/>
    </row>
    <row r="369" spans="2:10" s="26" customFormat="1" ht="12.75">
      <c r="B369" s="132"/>
      <c r="C369" s="132"/>
      <c r="F369" s="132"/>
      <c r="H369" s="132"/>
      <c r="I369" s="132"/>
      <c r="J369" s="132"/>
    </row>
    <row r="370" spans="2:10" s="26" customFormat="1" ht="12.75">
      <c r="B370" s="132"/>
      <c r="C370" s="132"/>
      <c r="F370" s="132"/>
      <c r="H370" s="132"/>
      <c r="I370" s="132"/>
      <c r="J370" s="132"/>
    </row>
    <row r="371" spans="2:10" s="26" customFormat="1" ht="12.75">
      <c r="B371" s="132"/>
      <c r="C371" s="132"/>
      <c r="F371" s="132"/>
      <c r="H371" s="132"/>
      <c r="I371" s="132"/>
      <c r="J371" s="132"/>
    </row>
    <row r="372" spans="2:10" s="26" customFormat="1" ht="12.75">
      <c r="B372" s="132"/>
      <c r="C372" s="132"/>
      <c r="F372" s="132"/>
      <c r="H372" s="132"/>
      <c r="I372" s="132"/>
      <c r="J372" s="132"/>
    </row>
    <row r="373" spans="2:10" s="26" customFormat="1" ht="12.75">
      <c r="B373" s="132"/>
      <c r="C373" s="132"/>
      <c r="F373" s="132"/>
      <c r="H373" s="132"/>
      <c r="I373" s="132"/>
      <c r="J373" s="132"/>
    </row>
    <row r="374" spans="2:10" s="26" customFormat="1" ht="12.75">
      <c r="B374" s="132"/>
      <c r="C374" s="132"/>
      <c r="F374" s="132"/>
      <c r="H374" s="132"/>
      <c r="I374" s="132"/>
      <c r="J374" s="132"/>
    </row>
    <row r="375" spans="2:10" s="26" customFormat="1" ht="12.75">
      <c r="B375" s="132"/>
      <c r="C375" s="132"/>
      <c r="F375" s="132"/>
      <c r="H375" s="132"/>
      <c r="I375" s="132"/>
      <c r="J375" s="132"/>
    </row>
    <row r="376" spans="2:10" s="26" customFormat="1" ht="12.75">
      <c r="B376" s="132"/>
      <c r="C376" s="132"/>
      <c r="F376" s="132"/>
      <c r="H376" s="132"/>
      <c r="I376" s="132"/>
      <c r="J376" s="132"/>
    </row>
    <row r="377" spans="2:10" s="26" customFormat="1" ht="12.75">
      <c r="B377" s="132"/>
      <c r="C377" s="132"/>
      <c r="F377" s="132"/>
      <c r="H377" s="132"/>
      <c r="I377" s="132"/>
      <c r="J377" s="132"/>
    </row>
    <row r="378" spans="2:10" s="26" customFormat="1" ht="12.75">
      <c r="B378" s="132"/>
      <c r="C378" s="132"/>
      <c r="F378" s="132"/>
      <c r="H378" s="132"/>
      <c r="I378" s="132"/>
      <c r="J378" s="132"/>
    </row>
    <row r="379" spans="2:10" s="26" customFormat="1" ht="12.75">
      <c r="B379" s="132"/>
      <c r="C379" s="132"/>
      <c r="F379" s="132"/>
      <c r="H379" s="132"/>
      <c r="I379" s="132"/>
      <c r="J379" s="132"/>
    </row>
    <row r="380" spans="2:10" s="26" customFormat="1" ht="12.75">
      <c r="B380" s="132"/>
      <c r="C380" s="132"/>
      <c r="F380" s="132"/>
      <c r="H380" s="132"/>
      <c r="I380" s="132"/>
      <c r="J380" s="132"/>
    </row>
    <row r="381" spans="2:10" s="26" customFormat="1" ht="12.75">
      <c r="B381" s="132"/>
      <c r="C381" s="132"/>
      <c r="F381" s="132"/>
      <c r="H381" s="132"/>
      <c r="I381" s="132"/>
      <c r="J381" s="132"/>
    </row>
    <row r="382" spans="2:10" s="26" customFormat="1" ht="12.75">
      <c r="B382" s="132"/>
      <c r="C382" s="132"/>
      <c r="F382" s="132"/>
      <c r="H382" s="132"/>
      <c r="I382" s="132"/>
      <c r="J382" s="132"/>
    </row>
    <row r="383" spans="2:10" s="26" customFormat="1" ht="12.75">
      <c r="B383" s="132"/>
      <c r="C383" s="132"/>
      <c r="F383" s="132"/>
      <c r="H383" s="132"/>
      <c r="I383" s="132"/>
      <c r="J383" s="132"/>
    </row>
    <row r="384" spans="2:10" s="26" customFormat="1" ht="12.75">
      <c r="B384" s="132"/>
      <c r="C384" s="132"/>
      <c r="F384" s="132"/>
      <c r="H384" s="132"/>
      <c r="I384" s="132"/>
      <c r="J384" s="132"/>
    </row>
    <row r="385" spans="2:10" s="26" customFormat="1" ht="12.75">
      <c r="B385" s="132"/>
      <c r="C385" s="132"/>
      <c r="F385" s="132"/>
      <c r="H385" s="132"/>
      <c r="I385" s="132"/>
      <c r="J385" s="132"/>
    </row>
    <row r="386" spans="2:10" s="26" customFormat="1" ht="12.75">
      <c r="B386" s="132"/>
      <c r="C386" s="132"/>
      <c r="F386" s="132"/>
      <c r="H386" s="132"/>
      <c r="I386" s="132"/>
      <c r="J386" s="132"/>
    </row>
    <row r="387" spans="2:10" s="26" customFormat="1" ht="12.75">
      <c r="B387" s="132"/>
      <c r="C387" s="132"/>
      <c r="F387" s="132"/>
      <c r="H387" s="132"/>
      <c r="I387" s="132"/>
      <c r="J387" s="132"/>
    </row>
    <row r="388" spans="2:10" s="26" customFormat="1" ht="12.75">
      <c r="B388" s="132"/>
      <c r="C388" s="132"/>
      <c r="F388" s="132"/>
      <c r="H388" s="132"/>
      <c r="I388" s="132"/>
      <c r="J388" s="132"/>
    </row>
    <row r="389" spans="2:10" s="26" customFormat="1" ht="12.75">
      <c r="B389" s="132"/>
      <c r="C389" s="132"/>
      <c r="F389" s="132"/>
      <c r="H389" s="132"/>
      <c r="I389" s="132"/>
      <c r="J389" s="132"/>
    </row>
    <row r="390" spans="2:10" s="26" customFormat="1" ht="12.75">
      <c r="B390" s="132"/>
      <c r="C390" s="132"/>
      <c r="F390" s="132"/>
      <c r="H390" s="132"/>
      <c r="I390" s="132"/>
      <c r="J390" s="132"/>
    </row>
    <row r="391" spans="2:10" s="26" customFormat="1" ht="12.75">
      <c r="B391" s="132"/>
      <c r="C391" s="132"/>
      <c r="F391" s="132"/>
      <c r="H391" s="132"/>
      <c r="I391" s="132"/>
      <c r="J391" s="132"/>
    </row>
    <row r="392" spans="2:10" s="26" customFormat="1" ht="12.75">
      <c r="B392" s="132"/>
      <c r="C392" s="132"/>
      <c r="F392" s="132"/>
      <c r="H392" s="132"/>
      <c r="I392" s="132"/>
      <c r="J392" s="132"/>
    </row>
    <row r="393" spans="2:10" s="26" customFormat="1" ht="12.75">
      <c r="B393" s="132"/>
      <c r="C393" s="132"/>
      <c r="F393" s="132"/>
      <c r="H393" s="132"/>
      <c r="I393" s="132"/>
      <c r="J393" s="132"/>
    </row>
    <row r="394" spans="2:10" s="26" customFormat="1" ht="12.75">
      <c r="B394" s="132"/>
      <c r="C394" s="132"/>
      <c r="F394" s="132"/>
      <c r="H394" s="132"/>
      <c r="I394" s="132"/>
      <c r="J394" s="132"/>
    </row>
    <row r="395" spans="2:10" s="26" customFormat="1" ht="12.75">
      <c r="B395" s="132"/>
      <c r="C395" s="132"/>
      <c r="F395" s="132"/>
      <c r="H395" s="132"/>
      <c r="I395" s="132"/>
      <c r="J395" s="132"/>
    </row>
    <row r="396" spans="2:10" s="26" customFormat="1" ht="12.75">
      <c r="B396" s="132"/>
      <c r="C396" s="132"/>
      <c r="F396" s="132"/>
      <c r="H396" s="132"/>
      <c r="I396" s="132"/>
      <c r="J396" s="132"/>
    </row>
    <row r="397" spans="2:10" s="26" customFormat="1" ht="12.75">
      <c r="B397" s="132"/>
      <c r="C397" s="132"/>
      <c r="F397" s="132"/>
      <c r="H397" s="132"/>
      <c r="I397" s="132"/>
      <c r="J397" s="132"/>
    </row>
    <row r="398" spans="2:10" s="26" customFormat="1" ht="12.75">
      <c r="B398" s="132"/>
      <c r="C398" s="132"/>
      <c r="F398" s="132"/>
      <c r="H398" s="132"/>
      <c r="I398" s="132"/>
      <c r="J398" s="132"/>
    </row>
    <row r="399" spans="2:10" s="26" customFormat="1" ht="12.75">
      <c r="B399" s="132"/>
      <c r="C399" s="132"/>
      <c r="F399" s="132"/>
      <c r="H399" s="132"/>
      <c r="I399" s="132"/>
      <c r="J399" s="132"/>
    </row>
    <row r="400" spans="2:10" s="26" customFormat="1" ht="12.75">
      <c r="B400" s="132"/>
      <c r="C400" s="132"/>
      <c r="F400" s="132"/>
      <c r="H400" s="132"/>
      <c r="I400" s="132"/>
      <c r="J400" s="132"/>
    </row>
    <row r="401" spans="2:10" s="26" customFormat="1" ht="12.75">
      <c r="B401" s="132"/>
      <c r="C401" s="132"/>
      <c r="F401" s="132"/>
      <c r="H401" s="132"/>
      <c r="I401" s="132"/>
      <c r="J401" s="132"/>
    </row>
    <row r="402" spans="2:10" s="26" customFormat="1" ht="12.75">
      <c r="B402" s="132"/>
      <c r="C402" s="132"/>
      <c r="F402" s="132"/>
      <c r="H402" s="132"/>
      <c r="I402" s="132"/>
      <c r="J402" s="132"/>
    </row>
    <row r="403" spans="2:10" s="26" customFormat="1" ht="12.75">
      <c r="B403" s="132"/>
      <c r="C403" s="132"/>
      <c r="F403" s="132"/>
      <c r="H403" s="132"/>
      <c r="I403" s="132"/>
      <c r="J403" s="132"/>
    </row>
    <row r="404" spans="2:10" s="26" customFormat="1" ht="12.75">
      <c r="B404" s="132"/>
      <c r="C404" s="132"/>
      <c r="F404" s="132"/>
      <c r="H404" s="132"/>
      <c r="I404" s="132"/>
      <c r="J404" s="132"/>
    </row>
    <row r="405" spans="2:10" s="26" customFormat="1" ht="12.75">
      <c r="B405" s="132"/>
      <c r="C405" s="132"/>
      <c r="F405" s="132"/>
      <c r="H405" s="132"/>
      <c r="I405" s="132"/>
      <c r="J405" s="132"/>
    </row>
    <row r="406" spans="2:10" s="26" customFormat="1" ht="12.75">
      <c r="B406" s="132"/>
      <c r="C406" s="132"/>
      <c r="F406" s="132"/>
      <c r="H406" s="132"/>
      <c r="I406" s="132"/>
      <c r="J406" s="132"/>
    </row>
    <row r="407" spans="2:10" s="26" customFormat="1" ht="12.75">
      <c r="B407" s="132"/>
      <c r="C407" s="132"/>
      <c r="F407" s="132"/>
      <c r="H407" s="132"/>
      <c r="I407" s="132"/>
      <c r="J407" s="132"/>
    </row>
    <row r="408" spans="2:10" s="26" customFormat="1" ht="12.75">
      <c r="B408" s="132"/>
      <c r="C408" s="132"/>
      <c r="F408" s="132"/>
      <c r="H408" s="132"/>
      <c r="I408" s="132"/>
      <c r="J408" s="132"/>
    </row>
    <row r="409" spans="2:10" s="26" customFormat="1" ht="12.75">
      <c r="B409" s="132"/>
      <c r="C409" s="132"/>
      <c r="F409" s="132"/>
      <c r="H409" s="132"/>
      <c r="I409" s="132"/>
      <c r="J409" s="132"/>
    </row>
    <row r="410" spans="2:10" s="26" customFormat="1" ht="12.75">
      <c r="B410" s="132"/>
      <c r="C410" s="132"/>
      <c r="F410" s="132"/>
      <c r="H410" s="132"/>
      <c r="I410" s="132"/>
      <c r="J410" s="132"/>
    </row>
    <row r="411" spans="2:10" s="26" customFormat="1" ht="12.75">
      <c r="B411" s="132"/>
      <c r="C411" s="132"/>
      <c r="F411" s="132"/>
      <c r="H411" s="132"/>
      <c r="I411" s="132"/>
      <c r="J411" s="132"/>
    </row>
    <row r="412" spans="2:10" s="26" customFormat="1" ht="12.75">
      <c r="B412" s="132"/>
      <c r="C412" s="132"/>
      <c r="F412" s="132"/>
      <c r="H412" s="132"/>
      <c r="I412" s="132"/>
      <c r="J412" s="132"/>
    </row>
    <row r="413" spans="2:10" s="26" customFormat="1" ht="12.75">
      <c r="B413" s="132"/>
      <c r="C413" s="132"/>
      <c r="F413" s="132"/>
      <c r="H413" s="132"/>
      <c r="I413" s="132"/>
      <c r="J413" s="132"/>
    </row>
    <row r="414" spans="2:10" s="26" customFormat="1" ht="12.75">
      <c r="B414" s="132"/>
      <c r="C414" s="132"/>
      <c r="F414" s="132"/>
      <c r="H414" s="132"/>
      <c r="I414" s="132"/>
      <c r="J414" s="132"/>
    </row>
    <row r="415" spans="2:10" s="26" customFormat="1" ht="12.75">
      <c r="B415" s="132"/>
      <c r="C415" s="132"/>
      <c r="F415" s="132"/>
      <c r="H415" s="132"/>
      <c r="I415" s="132"/>
      <c r="J415" s="132"/>
    </row>
    <row r="416" spans="2:10" s="26" customFormat="1" ht="12.75">
      <c r="B416" s="132"/>
      <c r="C416" s="132"/>
      <c r="F416" s="132"/>
      <c r="H416" s="132"/>
      <c r="I416" s="132"/>
      <c r="J416" s="132"/>
    </row>
    <row r="417" spans="2:10" s="26" customFormat="1" ht="12.75">
      <c r="B417" s="132"/>
      <c r="C417" s="132"/>
      <c r="F417" s="132"/>
      <c r="H417" s="132"/>
      <c r="I417" s="132"/>
      <c r="J417" s="132"/>
    </row>
    <row r="418" spans="2:10" s="26" customFormat="1" ht="12.75">
      <c r="B418" s="132"/>
      <c r="C418" s="132"/>
      <c r="F418" s="132"/>
      <c r="H418" s="132"/>
      <c r="I418" s="132"/>
      <c r="J418" s="132"/>
    </row>
    <row r="419" spans="2:10" s="26" customFormat="1" ht="12.75">
      <c r="B419" s="132"/>
      <c r="C419" s="132"/>
      <c r="F419" s="132"/>
      <c r="H419" s="132"/>
      <c r="I419" s="132"/>
      <c r="J419" s="132"/>
    </row>
    <row r="420" spans="2:10" s="26" customFormat="1" ht="12.75">
      <c r="B420" s="132"/>
      <c r="C420" s="132"/>
      <c r="F420" s="132"/>
      <c r="H420" s="132"/>
      <c r="I420" s="132"/>
      <c r="J420" s="132"/>
    </row>
    <row r="421" spans="2:10" s="26" customFormat="1" ht="12.75">
      <c r="B421" s="132"/>
      <c r="C421" s="132"/>
      <c r="F421" s="132"/>
      <c r="H421" s="132"/>
      <c r="I421" s="132"/>
      <c r="J421" s="132"/>
    </row>
    <row r="422" spans="2:10" s="26" customFormat="1" ht="12.75">
      <c r="B422" s="132"/>
      <c r="C422" s="132"/>
      <c r="F422" s="132"/>
      <c r="H422" s="132"/>
      <c r="I422" s="132"/>
      <c r="J422" s="132"/>
    </row>
    <row r="423" spans="2:10" s="26" customFormat="1" ht="12.75">
      <c r="B423" s="132"/>
      <c r="C423" s="132"/>
      <c r="F423" s="132"/>
      <c r="H423" s="132"/>
      <c r="I423" s="132"/>
      <c r="J423" s="132"/>
    </row>
    <row r="424" spans="2:10" s="26" customFormat="1" ht="12.75">
      <c r="B424" s="132"/>
      <c r="C424" s="132"/>
      <c r="F424" s="132"/>
      <c r="H424" s="132"/>
      <c r="I424" s="132"/>
      <c r="J424" s="132"/>
    </row>
    <row r="425" spans="2:10" s="26" customFormat="1" ht="12.75">
      <c r="B425" s="132"/>
      <c r="C425" s="132"/>
      <c r="F425" s="132"/>
      <c r="H425" s="132"/>
      <c r="I425" s="132"/>
      <c r="J425" s="132"/>
    </row>
    <row r="426" spans="2:10" s="26" customFormat="1" ht="12.75">
      <c r="B426" s="132"/>
      <c r="C426" s="132"/>
      <c r="F426" s="132"/>
      <c r="H426" s="132"/>
      <c r="I426" s="132"/>
      <c r="J426" s="132"/>
    </row>
    <row r="427" spans="2:10" s="26" customFormat="1" ht="12.75">
      <c r="B427" s="132"/>
      <c r="C427" s="132"/>
      <c r="F427" s="132"/>
      <c r="H427" s="132"/>
      <c r="I427" s="132"/>
      <c r="J427" s="132"/>
    </row>
    <row r="428" spans="2:10" s="26" customFormat="1" ht="12.75">
      <c r="B428" s="132"/>
      <c r="C428" s="132"/>
      <c r="F428" s="132"/>
      <c r="H428" s="132"/>
      <c r="I428" s="132"/>
      <c r="J428" s="132"/>
    </row>
    <row r="429" spans="2:10" s="26" customFormat="1" ht="12.75">
      <c r="B429" s="132"/>
      <c r="C429" s="132"/>
      <c r="F429" s="132"/>
      <c r="H429" s="132"/>
      <c r="I429" s="132"/>
      <c r="J429" s="132"/>
    </row>
    <row r="430" spans="2:10" s="26" customFormat="1" ht="12.75">
      <c r="B430" s="132"/>
      <c r="C430" s="132"/>
      <c r="F430" s="132"/>
      <c r="H430" s="132"/>
      <c r="I430" s="132"/>
      <c r="J430" s="132"/>
    </row>
    <row r="431" spans="2:10" s="26" customFormat="1" ht="12.75">
      <c r="B431" s="132"/>
      <c r="C431" s="132"/>
      <c r="F431" s="132"/>
      <c r="H431" s="132"/>
      <c r="I431" s="132"/>
      <c r="J431" s="132"/>
    </row>
    <row r="432" spans="2:10" s="26" customFormat="1" ht="12.75">
      <c r="B432" s="132"/>
      <c r="C432" s="132"/>
      <c r="F432" s="132"/>
      <c r="H432" s="132"/>
      <c r="I432" s="132"/>
      <c r="J432" s="132"/>
    </row>
    <row r="433" spans="2:10" s="26" customFormat="1" ht="12.75">
      <c r="B433" s="132"/>
      <c r="C433" s="132"/>
      <c r="F433" s="132"/>
      <c r="H433" s="132"/>
      <c r="I433" s="132"/>
      <c r="J433" s="132"/>
    </row>
    <row r="434" spans="2:10" s="26" customFormat="1" ht="12.75">
      <c r="B434" s="132"/>
      <c r="C434" s="132"/>
      <c r="F434" s="132"/>
      <c r="H434" s="132"/>
      <c r="I434" s="132"/>
      <c r="J434" s="132"/>
    </row>
    <row r="435" spans="2:10" s="26" customFormat="1" ht="12.75">
      <c r="B435" s="132"/>
      <c r="C435" s="132"/>
      <c r="F435" s="132"/>
      <c r="H435" s="132"/>
      <c r="I435" s="132"/>
      <c r="J435" s="132"/>
    </row>
    <row r="436" spans="2:10" s="26" customFormat="1" ht="12.75">
      <c r="B436" s="132"/>
      <c r="C436" s="132"/>
      <c r="F436" s="132"/>
      <c r="H436" s="132"/>
      <c r="I436" s="132"/>
      <c r="J436" s="132"/>
    </row>
    <row r="437" spans="2:10" s="26" customFormat="1" ht="12.75">
      <c r="B437" s="132"/>
      <c r="C437" s="132"/>
      <c r="F437" s="132"/>
      <c r="H437" s="132"/>
      <c r="I437" s="132"/>
      <c r="J437" s="132"/>
    </row>
    <row r="438" spans="2:10" s="26" customFormat="1" ht="12.75">
      <c r="B438" s="132"/>
      <c r="C438" s="132"/>
      <c r="F438" s="132"/>
      <c r="H438" s="132"/>
      <c r="I438" s="132"/>
      <c r="J438" s="132"/>
    </row>
    <row r="439" spans="2:10" s="26" customFormat="1" ht="12.75">
      <c r="B439" s="132"/>
      <c r="C439" s="132"/>
      <c r="F439" s="132"/>
      <c r="H439" s="132"/>
      <c r="I439" s="132"/>
      <c r="J439" s="132"/>
    </row>
    <row r="440" spans="2:10" s="26" customFormat="1" ht="12.75">
      <c r="B440" s="132"/>
      <c r="C440" s="132"/>
      <c r="F440" s="132"/>
      <c r="H440" s="132"/>
      <c r="I440" s="132"/>
      <c r="J440" s="132"/>
    </row>
    <row r="441" spans="2:10" s="26" customFormat="1" ht="12.75">
      <c r="B441" s="132"/>
      <c r="C441" s="132"/>
      <c r="F441" s="132"/>
      <c r="H441" s="132"/>
      <c r="I441" s="132"/>
      <c r="J441" s="132"/>
    </row>
    <row r="442" spans="2:10" s="26" customFormat="1" ht="12.75">
      <c r="B442" s="132"/>
      <c r="C442" s="132"/>
      <c r="F442" s="132"/>
      <c r="H442" s="132"/>
      <c r="I442" s="132"/>
      <c r="J442" s="132"/>
    </row>
    <row r="443" spans="2:10" s="26" customFormat="1" ht="12.75">
      <c r="B443" s="132"/>
      <c r="C443" s="132"/>
      <c r="F443" s="132"/>
      <c r="H443" s="132"/>
      <c r="I443" s="132"/>
      <c r="J443" s="132"/>
    </row>
    <row r="444" spans="2:10" s="26" customFormat="1" ht="12.75">
      <c r="B444" s="132"/>
      <c r="C444" s="132"/>
      <c r="F444" s="132"/>
      <c r="H444" s="132"/>
      <c r="I444" s="132"/>
      <c r="J444" s="132"/>
    </row>
    <row r="445" spans="2:10" s="26" customFormat="1" ht="12.75">
      <c r="B445" s="132"/>
      <c r="C445" s="132"/>
      <c r="F445" s="132"/>
      <c r="H445" s="132"/>
      <c r="I445" s="132"/>
      <c r="J445" s="132"/>
    </row>
    <row r="446" spans="2:10" s="26" customFormat="1" ht="12.75">
      <c r="B446" s="132"/>
      <c r="C446" s="132"/>
      <c r="F446" s="132"/>
      <c r="H446" s="132"/>
      <c r="I446" s="132"/>
      <c r="J446" s="132"/>
    </row>
    <row r="447" spans="2:10" s="26" customFormat="1" ht="12.75">
      <c r="B447" s="132"/>
      <c r="C447" s="132"/>
      <c r="F447" s="132"/>
      <c r="H447" s="132"/>
      <c r="I447" s="132"/>
      <c r="J447" s="132"/>
    </row>
    <row r="448" spans="2:10" s="26" customFormat="1" ht="12.75">
      <c r="B448" s="132"/>
      <c r="C448" s="132"/>
      <c r="F448" s="132"/>
      <c r="H448" s="132"/>
      <c r="I448" s="132"/>
      <c r="J448" s="132"/>
    </row>
    <row r="449" spans="2:10" s="26" customFormat="1" ht="12.75">
      <c r="B449" s="132"/>
      <c r="C449" s="132"/>
      <c r="F449" s="132"/>
      <c r="H449" s="132"/>
      <c r="I449" s="132"/>
      <c r="J449" s="132"/>
    </row>
    <row r="450" spans="2:10" s="26" customFormat="1" ht="12.75">
      <c r="B450" s="132"/>
      <c r="C450" s="132"/>
      <c r="F450" s="132"/>
      <c r="H450" s="132"/>
      <c r="I450" s="132"/>
      <c r="J450" s="132"/>
    </row>
    <row r="451" spans="2:10" s="26" customFormat="1" ht="12.75">
      <c r="B451" s="132"/>
      <c r="C451" s="132"/>
      <c r="F451" s="132"/>
      <c r="H451" s="132"/>
      <c r="I451" s="132"/>
      <c r="J451" s="132"/>
    </row>
    <row r="452" spans="2:10" s="26" customFormat="1" ht="12.75">
      <c r="B452" s="132"/>
      <c r="C452" s="132"/>
      <c r="F452" s="132"/>
      <c r="H452" s="132"/>
      <c r="I452" s="132"/>
      <c r="J452" s="132"/>
    </row>
    <row r="453" spans="2:10" s="26" customFormat="1" ht="12.75">
      <c r="B453" s="132"/>
      <c r="C453" s="132"/>
      <c r="F453" s="132"/>
      <c r="H453" s="132"/>
      <c r="I453" s="132"/>
      <c r="J453" s="132"/>
    </row>
    <row r="454" spans="2:10" s="26" customFormat="1" ht="12.75">
      <c r="B454" s="132"/>
      <c r="C454" s="132"/>
      <c r="F454" s="132"/>
      <c r="H454" s="132"/>
      <c r="I454" s="132"/>
      <c r="J454" s="132"/>
    </row>
    <row r="455" spans="2:10" s="26" customFormat="1" ht="12.75">
      <c r="B455" s="132"/>
      <c r="C455" s="132"/>
      <c r="F455" s="132"/>
      <c r="H455" s="132"/>
      <c r="I455" s="132"/>
      <c r="J455" s="132"/>
    </row>
    <row r="456" spans="2:10" s="26" customFormat="1" ht="12.75">
      <c r="B456" s="132"/>
      <c r="C456" s="132"/>
      <c r="F456" s="132"/>
      <c r="H456" s="132"/>
      <c r="I456" s="132"/>
      <c r="J456" s="132"/>
    </row>
    <row r="457" spans="2:10" s="26" customFormat="1" ht="12.75">
      <c r="B457" s="132"/>
      <c r="C457" s="132"/>
      <c r="F457" s="132"/>
      <c r="H457" s="132"/>
      <c r="I457" s="132"/>
      <c r="J457" s="132"/>
    </row>
    <row r="458" spans="2:10" s="26" customFormat="1" ht="12.75">
      <c r="B458" s="132"/>
      <c r="C458" s="132"/>
      <c r="F458" s="132"/>
      <c r="H458" s="132"/>
      <c r="I458" s="132"/>
      <c r="J458" s="132"/>
    </row>
    <row r="459" spans="2:10" s="26" customFormat="1" ht="12.75">
      <c r="B459" s="132"/>
      <c r="C459" s="132"/>
      <c r="F459" s="132"/>
      <c r="H459" s="132"/>
      <c r="I459" s="132"/>
      <c r="J459" s="132"/>
    </row>
    <row r="460" spans="2:10" s="26" customFormat="1" ht="12.75">
      <c r="B460" s="132"/>
      <c r="C460" s="132"/>
      <c r="F460" s="132"/>
      <c r="H460" s="132"/>
      <c r="I460" s="132"/>
      <c r="J460" s="132"/>
    </row>
    <row r="461" spans="2:10" s="26" customFormat="1" ht="12.75">
      <c r="B461" s="132"/>
      <c r="C461" s="132"/>
      <c r="F461" s="132"/>
      <c r="H461" s="132"/>
      <c r="I461" s="132"/>
      <c r="J461" s="132"/>
    </row>
    <row r="462" spans="2:10" s="26" customFormat="1" ht="12.75">
      <c r="B462" s="132"/>
      <c r="C462" s="132"/>
      <c r="F462" s="132"/>
      <c r="H462" s="132"/>
      <c r="I462" s="132"/>
      <c r="J462" s="132"/>
    </row>
    <row r="463" spans="2:10" s="26" customFormat="1" ht="12.75">
      <c r="B463" s="132"/>
      <c r="C463" s="132"/>
      <c r="F463" s="132"/>
      <c r="H463" s="132"/>
      <c r="I463" s="132"/>
      <c r="J463" s="132"/>
    </row>
    <row r="464" spans="2:10" s="26" customFormat="1" ht="12.75">
      <c r="B464" s="132"/>
      <c r="C464" s="132"/>
      <c r="F464" s="132"/>
      <c r="H464" s="132"/>
      <c r="I464" s="132"/>
      <c r="J464" s="132"/>
    </row>
    <row r="465" spans="2:10" s="26" customFormat="1" ht="12.75">
      <c r="B465" s="132"/>
      <c r="C465" s="132"/>
      <c r="F465" s="132"/>
      <c r="H465" s="132"/>
      <c r="I465" s="132"/>
      <c r="J465" s="132"/>
    </row>
    <row r="466" spans="2:10" s="26" customFormat="1" ht="12.75">
      <c r="B466" s="132"/>
      <c r="C466" s="132"/>
      <c r="F466" s="132"/>
      <c r="H466" s="132"/>
      <c r="I466" s="132"/>
      <c r="J466" s="132"/>
    </row>
    <row r="467" spans="2:10" s="26" customFormat="1" ht="12.75">
      <c r="B467" s="132"/>
      <c r="C467" s="132"/>
      <c r="F467" s="132"/>
      <c r="H467" s="132"/>
      <c r="I467" s="132"/>
      <c r="J467" s="132"/>
    </row>
    <row r="468" spans="2:10" s="26" customFormat="1" ht="12.75">
      <c r="B468" s="132"/>
      <c r="C468" s="132"/>
      <c r="F468" s="132"/>
      <c r="H468" s="132"/>
      <c r="I468" s="132"/>
      <c r="J468" s="132"/>
    </row>
    <row r="469" spans="2:10" s="26" customFormat="1" ht="12.75">
      <c r="B469" s="132"/>
      <c r="C469" s="132"/>
      <c r="F469" s="132"/>
      <c r="H469" s="132"/>
      <c r="I469" s="132"/>
      <c r="J469" s="132"/>
    </row>
    <row r="470" spans="2:10" s="26" customFormat="1" ht="12.75">
      <c r="B470" s="132"/>
      <c r="C470" s="132"/>
      <c r="F470" s="132"/>
      <c r="H470" s="132"/>
      <c r="I470" s="132"/>
      <c r="J470" s="132"/>
    </row>
    <row r="471" spans="2:10" s="26" customFormat="1" ht="12.75">
      <c r="B471" s="132"/>
      <c r="C471" s="132"/>
      <c r="F471" s="132"/>
      <c r="H471" s="132"/>
      <c r="I471" s="132"/>
      <c r="J471" s="132"/>
    </row>
    <row r="472" spans="2:10" s="26" customFormat="1" ht="12.75">
      <c r="B472" s="132"/>
      <c r="C472" s="132"/>
      <c r="F472" s="132"/>
      <c r="H472" s="132"/>
      <c r="I472" s="132"/>
      <c r="J472" s="132"/>
    </row>
    <row r="473" spans="2:10" s="26" customFormat="1" ht="12.75">
      <c r="B473" s="132"/>
      <c r="C473" s="132"/>
      <c r="F473" s="132"/>
      <c r="H473" s="132"/>
      <c r="I473" s="132"/>
      <c r="J473" s="132"/>
    </row>
    <row r="474" spans="2:10" s="26" customFormat="1" ht="12.75">
      <c r="B474" s="132"/>
      <c r="C474" s="132"/>
      <c r="F474" s="132"/>
      <c r="H474" s="132"/>
      <c r="I474" s="132"/>
      <c r="J474" s="132"/>
    </row>
    <row r="475" spans="2:10" s="26" customFormat="1" ht="12.75">
      <c r="B475" s="132"/>
      <c r="C475" s="132"/>
      <c r="F475" s="132"/>
      <c r="H475" s="132"/>
      <c r="I475" s="132"/>
      <c r="J475" s="132"/>
    </row>
    <row r="476" spans="2:10" s="26" customFormat="1" ht="12.75">
      <c r="B476" s="132"/>
      <c r="C476" s="132"/>
      <c r="F476" s="132"/>
      <c r="H476" s="132"/>
      <c r="I476" s="132"/>
      <c r="J476" s="132"/>
    </row>
    <row r="477" spans="2:10" s="26" customFormat="1" ht="12.75">
      <c r="B477" s="132"/>
      <c r="C477" s="132"/>
      <c r="F477" s="132"/>
      <c r="H477" s="132"/>
      <c r="I477" s="132"/>
      <c r="J477" s="132"/>
    </row>
    <row r="478" spans="2:10" s="26" customFormat="1" ht="12.75">
      <c r="B478" s="132"/>
      <c r="C478" s="132"/>
      <c r="F478" s="132"/>
      <c r="H478" s="132"/>
      <c r="I478" s="132"/>
      <c r="J478" s="132"/>
    </row>
    <row r="479" spans="2:10" s="26" customFormat="1" ht="12.75">
      <c r="B479" s="132"/>
      <c r="C479" s="132"/>
      <c r="F479" s="132"/>
      <c r="H479" s="132"/>
      <c r="I479" s="132"/>
      <c r="J479" s="132"/>
    </row>
    <row r="480" spans="2:10" s="26" customFormat="1" ht="12.75">
      <c r="B480" s="132"/>
      <c r="C480" s="132"/>
      <c r="F480" s="132"/>
      <c r="H480" s="132"/>
      <c r="I480" s="132"/>
      <c r="J480" s="132"/>
    </row>
    <row r="481" spans="2:10" s="26" customFormat="1" ht="12.75">
      <c r="B481" s="132"/>
      <c r="C481" s="132"/>
      <c r="F481" s="132"/>
      <c r="H481" s="132"/>
      <c r="I481" s="132"/>
      <c r="J481" s="132"/>
    </row>
    <row r="482" spans="2:10" s="26" customFormat="1" ht="12.75">
      <c r="B482" s="132"/>
      <c r="C482" s="132"/>
      <c r="F482" s="132"/>
      <c r="H482" s="132"/>
      <c r="I482" s="132"/>
      <c r="J482" s="132"/>
    </row>
    <row r="483" spans="2:10" s="26" customFormat="1" ht="12.75">
      <c r="B483" s="132"/>
      <c r="C483" s="132"/>
      <c r="F483" s="132"/>
      <c r="H483" s="132"/>
      <c r="I483" s="132"/>
      <c r="J483" s="132"/>
    </row>
    <row r="484" spans="2:10" s="26" customFormat="1" ht="12.75">
      <c r="B484" s="132"/>
      <c r="C484" s="132"/>
      <c r="F484" s="132"/>
      <c r="H484" s="132"/>
      <c r="I484" s="132"/>
      <c r="J484" s="132"/>
    </row>
    <row r="485" spans="2:10" s="26" customFormat="1" ht="12.75">
      <c r="B485" s="132"/>
      <c r="C485" s="132"/>
      <c r="F485" s="132"/>
      <c r="H485" s="132"/>
      <c r="I485" s="132"/>
      <c r="J485" s="132"/>
    </row>
    <row r="486" spans="2:10" s="26" customFormat="1" ht="12.75">
      <c r="B486" s="132"/>
      <c r="C486" s="132"/>
      <c r="F486" s="132"/>
      <c r="H486" s="132"/>
      <c r="I486" s="132"/>
      <c r="J486" s="132"/>
    </row>
    <row r="487" spans="2:10" s="26" customFormat="1" ht="12.75">
      <c r="B487" s="132"/>
      <c r="C487" s="132"/>
      <c r="F487" s="132"/>
      <c r="H487" s="132"/>
      <c r="I487" s="132"/>
      <c r="J487" s="132"/>
    </row>
    <row r="488" spans="2:10" s="26" customFormat="1" ht="12.75">
      <c r="B488" s="132"/>
      <c r="C488" s="132"/>
      <c r="F488" s="132"/>
      <c r="H488" s="132"/>
      <c r="I488" s="132"/>
      <c r="J488" s="132"/>
    </row>
    <row r="489" spans="2:10" s="26" customFormat="1" ht="12.75">
      <c r="B489" s="132"/>
      <c r="C489" s="132"/>
      <c r="F489" s="132"/>
      <c r="H489" s="132"/>
      <c r="I489" s="132"/>
      <c r="J489" s="132"/>
    </row>
    <row r="490" spans="2:10" s="26" customFormat="1" ht="12.75">
      <c r="B490" s="132"/>
      <c r="C490" s="132"/>
      <c r="F490" s="132"/>
      <c r="H490" s="132"/>
      <c r="I490" s="132"/>
      <c r="J490" s="132"/>
    </row>
    <row r="491" spans="2:10" s="26" customFormat="1" ht="12.75">
      <c r="B491" s="132"/>
      <c r="C491" s="132"/>
      <c r="F491" s="132"/>
      <c r="H491" s="132"/>
      <c r="I491" s="132"/>
      <c r="J491" s="132"/>
    </row>
    <row r="492" spans="2:10" s="26" customFormat="1" ht="12.75">
      <c r="B492" s="132"/>
      <c r="C492" s="132"/>
      <c r="F492" s="132"/>
      <c r="H492" s="132"/>
      <c r="I492" s="132"/>
      <c r="J492" s="132"/>
    </row>
    <row r="493" spans="2:10" s="26" customFormat="1" ht="12.75">
      <c r="B493" s="132"/>
      <c r="C493" s="132"/>
      <c r="F493" s="132"/>
      <c r="H493" s="132"/>
      <c r="I493" s="132"/>
      <c r="J493" s="132"/>
    </row>
    <row r="494" spans="2:10" s="26" customFormat="1" ht="12.75">
      <c r="B494" s="132"/>
      <c r="C494" s="132"/>
      <c r="F494" s="132"/>
      <c r="H494" s="132"/>
      <c r="I494" s="132"/>
      <c r="J494" s="132"/>
    </row>
    <row r="495" spans="2:10" s="26" customFormat="1" ht="12.75">
      <c r="B495" s="132"/>
      <c r="C495" s="132"/>
      <c r="F495" s="132"/>
      <c r="H495" s="132"/>
      <c r="I495" s="132"/>
      <c r="J495" s="132"/>
    </row>
    <row r="496" spans="2:10" s="26" customFormat="1" ht="12.75">
      <c r="B496" s="132"/>
      <c r="C496" s="132"/>
      <c r="F496" s="132"/>
      <c r="H496" s="132"/>
      <c r="I496" s="132"/>
      <c r="J496" s="132"/>
    </row>
    <row r="497" spans="2:10" s="26" customFormat="1" ht="12.75">
      <c r="B497" s="132"/>
      <c r="C497" s="132"/>
      <c r="F497" s="132"/>
      <c r="H497" s="132"/>
      <c r="I497" s="132"/>
      <c r="J497" s="132"/>
    </row>
    <row r="498" spans="2:10" s="26" customFormat="1" ht="12.75">
      <c r="B498" s="132"/>
      <c r="C498" s="132"/>
      <c r="F498" s="132"/>
      <c r="H498" s="132"/>
      <c r="I498" s="132"/>
      <c r="J498" s="132"/>
    </row>
    <row r="499" spans="2:10" s="26" customFormat="1" ht="12.75">
      <c r="B499" s="132"/>
      <c r="C499" s="132"/>
      <c r="F499" s="132"/>
      <c r="H499" s="132"/>
      <c r="I499" s="132"/>
      <c r="J499" s="132"/>
    </row>
    <row r="500" spans="2:10" s="26" customFormat="1" ht="12.75">
      <c r="B500" s="132"/>
      <c r="C500" s="132"/>
      <c r="F500" s="132"/>
      <c r="H500" s="132"/>
      <c r="I500" s="132"/>
      <c r="J500" s="132"/>
    </row>
    <row r="501" spans="2:10" s="26" customFormat="1" ht="12.75">
      <c r="B501" s="132"/>
      <c r="C501" s="132"/>
      <c r="F501" s="132"/>
      <c r="H501" s="132"/>
      <c r="I501" s="132"/>
      <c r="J501" s="132"/>
    </row>
    <row r="502" spans="2:10" s="26" customFormat="1" ht="12.75">
      <c r="B502" s="132"/>
      <c r="C502" s="132"/>
      <c r="F502" s="132"/>
      <c r="H502" s="132"/>
      <c r="I502" s="132"/>
      <c r="J502" s="132"/>
    </row>
    <row r="503" spans="2:10" s="26" customFormat="1" ht="12.75">
      <c r="B503" s="132"/>
      <c r="C503" s="132"/>
      <c r="F503" s="132"/>
      <c r="H503" s="132"/>
      <c r="I503" s="132"/>
      <c r="J503" s="132"/>
    </row>
    <row r="504" spans="2:10" s="26" customFormat="1" ht="12.75">
      <c r="B504" s="132"/>
      <c r="C504" s="132"/>
      <c r="F504" s="132"/>
      <c r="H504" s="132"/>
      <c r="I504" s="132"/>
      <c r="J504" s="132"/>
    </row>
    <row r="505" spans="2:10" s="26" customFormat="1" ht="12.75">
      <c r="B505" s="132"/>
      <c r="C505" s="132"/>
      <c r="F505" s="132"/>
      <c r="H505" s="132"/>
      <c r="I505" s="132"/>
      <c r="J505" s="132"/>
    </row>
    <row r="506" spans="2:10" s="26" customFormat="1" ht="12.75">
      <c r="B506" s="132"/>
      <c r="C506" s="132"/>
      <c r="F506" s="132"/>
      <c r="H506" s="132"/>
      <c r="I506" s="132"/>
      <c r="J506" s="132"/>
    </row>
    <row r="507" spans="2:10" s="26" customFormat="1" ht="12.75">
      <c r="B507" s="132"/>
      <c r="C507" s="132"/>
      <c r="F507" s="132"/>
      <c r="H507" s="132"/>
      <c r="I507" s="132"/>
      <c r="J507" s="132"/>
    </row>
    <row r="508" spans="2:10" s="26" customFormat="1" ht="12.75">
      <c r="B508" s="132"/>
      <c r="C508" s="132"/>
      <c r="F508" s="132"/>
      <c r="H508" s="132"/>
      <c r="I508" s="132"/>
      <c r="J508" s="132"/>
    </row>
    <row r="509" spans="2:10" s="26" customFormat="1" ht="12.75">
      <c r="B509" s="132"/>
      <c r="C509" s="132"/>
      <c r="F509" s="132"/>
      <c r="H509" s="132"/>
      <c r="I509" s="132"/>
      <c r="J509" s="132"/>
    </row>
    <row r="510" spans="2:10" s="26" customFormat="1" ht="12.75">
      <c r="B510" s="132"/>
      <c r="C510" s="132"/>
      <c r="F510" s="132"/>
      <c r="H510" s="132"/>
      <c r="I510" s="132"/>
      <c r="J510" s="132"/>
    </row>
    <row r="511" spans="2:10" s="26" customFormat="1" ht="12.75">
      <c r="B511" s="132"/>
      <c r="C511" s="132"/>
      <c r="F511" s="132"/>
      <c r="H511" s="132"/>
      <c r="I511" s="132"/>
      <c r="J511" s="132"/>
    </row>
    <row r="512" spans="2:10" s="26" customFormat="1" ht="12.75">
      <c r="B512" s="132"/>
      <c r="C512" s="132"/>
      <c r="F512" s="132"/>
      <c r="H512" s="132"/>
      <c r="I512" s="132"/>
      <c r="J512" s="132"/>
    </row>
    <row r="513" spans="2:10" s="26" customFormat="1" ht="12.75">
      <c r="B513" s="132"/>
      <c r="C513" s="132"/>
      <c r="F513" s="132"/>
      <c r="H513" s="132"/>
      <c r="I513" s="132"/>
      <c r="J513" s="132"/>
    </row>
    <row r="514" spans="2:10" s="26" customFormat="1" ht="12.75">
      <c r="B514" s="132"/>
      <c r="C514" s="132"/>
      <c r="F514" s="132"/>
      <c r="H514" s="132"/>
      <c r="I514" s="132"/>
      <c r="J514" s="132"/>
    </row>
    <row r="515" spans="2:10" s="26" customFormat="1" ht="12.75">
      <c r="B515" s="132"/>
      <c r="C515" s="132"/>
      <c r="F515" s="132"/>
      <c r="H515" s="132"/>
      <c r="I515" s="132"/>
      <c r="J515" s="132"/>
    </row>
    <row r="516" spans="2:10" s="26" customFormat="1" ht="12.75">
      <c r="B516" s="132"/>
      <c r="C516" s="132"/>
      <c r="F516" s="132"/>
      <c r="H516" s="132"/>
      <c r="I516" s="132"/>
      <c r="J516" s="132"/>
    </row>
    <row r="517" spans="2:10" s="26" customFormat="1" ht="12.75">
      <c r="B517" s="132"/>
      <c r="C517" s="132"/>
      <c r="F517" s="132"/>
      <c r="H517" s="132"/>
      <c r="I517" s="132"/>
      <c r="J517" s="132"/>
    </row>
    <row r="518" spans="2:10" s="26" customFormat="1" ht="12.75">
      <c r="B518" s="132"/>
      <c r="C518" s="132"/>
      <c r="F518" s="132"/>
      <c r="H518" s="132"/>
      <c r="I518" s="132"/>
      <c r="J518" s="132"/>
    </row>
    <row r="519" spans="2:10" s="26" customFormat="1" ht="12.75">
      <c r="B519" s="132"/>
      <c r="C519" s="132"/>
      <c r="F519" s="132"/>
      <c r="H519" s="132"/>
      <c r="I519" s="132"/>
      <c r="J519" s="132"/>
    </row>
    <row r="520" spans="2:10" s="26" customFormat="1" ht="12.75">
      <c r="B520" s="132"/>
      <c r="C520" s="132"/>
      <c r="F520" s="132"/>
      <c r="H520" s="132"/>
      <c r="I520" s="132"/>
      <c r="J520" s="132"/>
    </row>
    <row r="521" spans="2:10" s="26" customFormat="1" ht="12.75">
      <c r="B521" s="132"/>
      <c r="C521" s="132"/>
      <c r="F521" s="132"/>
      <c r="H521" s="132"/>
      <c r="I521" s="132"/>
      <c r="J521" s="132"/>
    </row>
    <row r="522" spans="2:10" s="26" customFormat="1" ht="12.75">
      <c r="B522" s="132"/>
      <c r="C522" s="132"/>
      <c r="F522" s="132"/>
      <c r="H522" s="132"/>
      <c r="I522" s="132"/>
      <c r="J522" s="132"/>
    </row>
    <row r="523" spans="2:10" s="26" customFormat="1" ht="12.75">
      <c r="B523" s="132"/>
      <c r="C523" s="132"/>
      <c r="F523" s="132"/>
      <c r="H523" s="132"/>
      <c r="I523" s="132"/>
      <c r="J523" s="132"/>
    </row>
    <row r="524" spans="2:10" s="26" customFormat="1" ht="12.75">
      <c r="B524" s="132"/>
      <c r="C524" s="132"/>
      <c r="F524" s="132"/>
      <c r="H524" s="132"/>
      <c r="I524" s="132"/>
      <c r="J524" s="132"/>
    </row>
    <row r="525" spans="2:10" s="26" customFormat="1" ht="12.75">
      <c r="B525" s="132"/>
      <c r="C525" s="132"/>
      <c r="F525" s="132"/>
      <c r="H525" s="132"/>
      <c r="I525" s="132"/>
      <c r="J525" s="132"/>
    </row>
    <row r="526" spans="2:10" s="26" customFormat="1" ht="12.75">
      <c r="B526" s="132"/>
      <c r="C526" s="132"/>
      <c r="F526" s="132"/>
      <c r="H526" s="132"/>
      <c r="I526" s="132"/>
      <c r="J526" s="132"/>
    </row>
    <row r="527" spans="2:10" s="26" customFormat="1" ht="12.75">
      <c r="B527" s="132"/>
      <c r="C527" s="132"/>
      <c r="F527" s="132"/>
      <c r="H527" s="132"/>
      <c r="I527" s="132"/>
      <c r="J527" s="132"/>
    </row>
    <row r="528" spans="2:10" s="26" customFormat="1" ht="12.75">
      <c r="B528" s="132"/>
      <c r="C528" s="132"/>
      <c r="F528" s="132"/>
      <c r="H528" s="132"/>
      <c r="I528" s="132"/>
      <c r="J528" s="132"/>
    </row>
    <row r="529" spans="2:10" s="26" customFormat="1" ht="12.75">
      <c r="B529" s="132"/>
      <c r="C529" s="132"/>
      <c r="F529" s="132"/>
      <c r="H529" s="132"/>
      <c r="I529" s="132"/>
      <c r="J529" s="132"/>
    </row>
    <row r="530" spans="2:10" s="26" customFormat="1" ht="12.75">
      <c r="B530" s="132"/>
      <c r="C530" s="132"/>
      <c r="F530" s="132"/>
      <c r="H530" s="132"/>
      <c r="I530" s="132"/>
      <c r="J530" s="132"/>
    </row>
    <row r="531" spans="2:10" s="26" customFormat="1" ht="12.75">
      <c r="B531" s="132"/>
      <c r="C531" s="132"/>
      <c r="F531" s="132"/>
      <c r="H531" s="132"/>
      <c r="I531" s="132"/>
      <c r="J531" s="132"/>
    </row>
    <row r="532" spans="2:10" s="26" customFormat="1" ht="12.75">
      <c r="B532" s="132"/>
      <c r="C532" s="132"/>
      <c r="F532" s="132"/>
      <c r="H532" s="132"/>
      <c r="I532" s="132"/>
      <c r="J532" s="132"/>
    </row>
    <row r="533" spans="2:10" s="26" customFormat="1" ht="12.75">
      <c r="B533" s="132"/>
      <c r="C533" s="132"/>
      <c r="F533" s="132"/>
      <c r="H533" s="132"/>
      <c r="I533" s="132"/>
      <c r="J533" s="132"/>
    </row>
    <row r="534" spans="2:10" s="26" customFormat="1" ht="12.75">
      <c r="B534" s="132"/>
      <c r="C534" s="132"/>
      <c r="F534" s="132"/>
      <c r="H534" s="132"/>
      <c r="I534" s="132"/>
      <c r="J534" s="132"/>
    </row>
    <row r="535" spans="2:10" s="26" customFormat="1" ht="12.75">
      <c r="B535" s="132"/>
      <c r="C535" s="132"/>
      <c r="F535" s="132"/>
      <c r="H535" s="132"/>
      <c r="I535" s="132"/>
      <c r="J535" s="132"/>
    </row>
    <row r="536" spans="2:10" s="26" customFormat="1" ht="12.75">
      <c r="B536" s="132"/>
      <c r="C536" s="132"/>
      <c r="F536" s="132"/>
      <c r="H536" s="132"/>
      <c r="I536" s="132"/>
      <c r="J536" s="132"/>
    </row>
    <row r="537" spans="2:10" s="26" customFormat="1" ht="12.75">
      <c r="B537" s="132"/>
      <c r="C537" s="132"/>
      <c r="F537" s="132"/>
      <c r="H537" s="132"/>
      <c r="I537" s="132"/>
      <c r="J537" s="132"/>
    </row>
    <row r="538" spans="2:10" s="26" customFormat="1" ht="12.75">
      <c r="B538" s="132"/>
      <c r="C538" s="132"/>
      <c r="F538" s="132"/>
      <c r="H538" s="132"/>
      <c r="I538" s="132"/>
      <c r="J538" s="132"/>
    </row>
    <row r="539" spans="2:10" s="26" customFormat="1" ht="12.75">
      <c r="B539" s="132"/>
      <c r="C539" s="132"/>
      <c r="F539" s="132"/>
      <c r="H539" s="132"/>
      <c r="I539" s="132"/>
      <c r="J539" s="132"/>
    </row>
    <row r="540" spans="2:10" s="26" customFormat="1" ht="12.75">
      <c r="B540" s="132"/>
      <c r="C540" s="132"/>
      <c r="F540" s="132"/>
      <c r="H540" s="132"/>
      <c r="I540" s="132"/>
      <c r="J540" s="132"/>
    </row>
    <row r="541" spans="2:10" s="26" customFormat="1" ht="12.75">
      <c r="B541" s="132"/>
      <c r="C541" s="132"/>
      <c r="F541" s="132"/>
      <c r="H541" s="132"/>
      <c r="I541" s="132"/>
      <c r="J541" s="132"/>
    </row>
    <row r="542" spans="2:10" s="26" customFormat="1" ht="12.75">
      <c r="B542" s="132"/>
      <c r="C542" s="132"/>
      <c r="F542" s="132"/>
      <c r="H542" s="132"/>
      <c r="I542" s="132"/>
      <c r="J542" s="132"/>
    </row>
    <row r="543" spans="2:10" s="26" customFormat="1" ht="12.75">
      <c r="B543" s="132"/>
      <c r="C543" s="132"/>
      <c r="F543" s="132"/>
      <c r="H543" s="132"/>
      <c r="I543" s="132"/>
      <c r="J543" s="132"/>
    </row>
    <row r="544" spans="2:10" s="26" customFormat="1" ht="12.75">
      <c r="B544" s="132"/>
      <c r="C544" s="132"/>
      <c r="F544" s="132"/>
      <c r="H544" s="132"/>
      <c r="I544" s="132"/>
      <c r="J544" s="132"/>
    </row>
    <row r="545" spans="2:10" s="26" customFormat="1" ht="12.75">
      <c r="B545" s="132"/>
      <c r="C545" s="132"/>
      <c r="F545" s="132"/>
      <c r="H545" s="132"/>
      <c r="I545" s="132"/>
      <c r="J545" s="132"/>
    </row>
    <row r="546" spans="2:10" s="26" customFormat="1" ht="12.75">
      <c r="B546" s="132"/>
      <c r="C546" s="132"/>
      <c r="F546" s="132"/>
      <c r="H546" s="132"/>
      <c r="I546" s="132"/>
      <c r="J546" s="132"/>
    </row>
    <row r="547" spans="2:10" s="26" customFormat="1" ht="12.75">
      <c r="B547" s="132"/>
      <c r="C547" s="132"/>
      <c r="F547" s="132"/>
      <c r="H547" s="132"/>
      <c r="I547" s="132"/>
      <c r="J547" s="132"/>
    </row>
    <row r="548" spans="2:10" s="26" customFormat="1" ht="12.75">
      <c r="B548" s="132"/>
      <c r="C548" s="132"/>
      <c r="F548" s="132"/>
      <c r="H548" s="132"/>
      <c r="I548" s="132"/>
      <c r="J548" s="132"/>
    </row>
    <row r="549" spans="2:10" s="26" customFormat="1" ht="12.75">
      <c r="B549" s="132"/>
      <c r="C549" s="132"/>
      <c r="F549" s="132"/>
      <c r="H549" s="132"/>
      <c r="I549" s="132"/>
      <c r="J549" s="132"/>
    </row>
    <row r="550" spans="2:10" s="26" customFormat="1" ht="12.75">
      <c r="B550" s="132"/>
      <c r="C550" s="132"/>
      <c r="F550" s="132"/>
      <c r="H550" s="132"/>
      <c r="I550" s="132"/>
      <c r="J550" s="132"/>
    </row>
    <row r="551" spans="2:10" s="26" customFormat="1" ht="12.75">
      <c r="B551" s="132"/>
      <c r="C551" s="132"/>
      <c r="F551" s="132"/>
      <c r="H551" s="132"/>
      <c r="I551" s="132"/>
      <c r="J551" s="132"/>
    </row>
    <row r="552" spans="2:10" s="26" customFormat="1" ht="12.75">
      <c r="B552" s="132"/>
      <c r="C552" s="132"/>
      <c r="F552" s="132"/>
      <c r="H552" s="132"/>
      <c r="I552" s="132"/>
      <c r="J552" s="132"/>
    </row>
    <row r="553" spans="2:10" s="26" customFormat="1" ht="12.75">
      <c r="B553" s="132"/>
      <c r="C553" s="132"/>
      <c r="F553" s="132"/>
      <c r="H553" s="132"/>
      <c r="I553" s="132"/>
      <c r="J553" s="132"/>
    </row>
    <row r="554" spans="2:10" s="26" customFormat="1" ht="12.75">
      <c r="B554" s="132"/>
      <c r="C554" s="132"/>
      <c r="F554" s="132"/>
      <c r="H554" s="132"/>
      <c r="I554" s="132"/>
      <c r="J554" s="132"/>
    </row>
    <row r="555" spans="2:10" s="26" customFormat="1" ht="12.75">
      <c r="B555" s="132"/>
      <c r="C555" s="132"/>
      <c r="F555" s="132"/>
      <c r="H555" s="132"/>
      <c r="I555" s="132"/>
      <c r="J555" s="132"/>
    </row>
    <row r="556" spans="2:10" s="26" customFormat="1" ht="12.75">
      <c r="B556" s="132"/>
      <c r="C556" s="132"/>
      <c r="F556" s="132"/>
      <c r="H556" s="132"/>
      <c r="I556" s="132"/>
      <c r="J556" s="132"/>
    </row>
    <row r="557" spans="2:10" s="26" customFormat="1" ht="12.75">
      <c r="B557" s="132"/>
      <c r="C557" s="132"/>
      <c r="F557" s="132"/>
      <c r="H557" s="132"/>
      <c r="I557" s="132"/>
      <c r="J557" s="132"/>
    </row>
    <row r="558" spans="2:10" s="26" customFormat="1" ht="12.75">
      <c r="B558" s="132"/>
      <c r="C558" s="132"/>
      <c r="F558" s="132"/>
      <c r="H558" s="132"/>
      <c r="I558" s="132"/>
      <c r="J558" s="132"/>
    </row>
    <row r="559" spans="2:10" s="26" customFormat="1" ht="12.75">
      <c r="B559" s="132"/>
      <c r="C559" s="132"/>
      <c r="F559" s="132"/>
      <c r="H559" s="132"/>
      <c r="I559" s="132"/>
      <c r="J559" s="132"/>
    </row>
    <row r="560" spans="2:10" s="26" customFormat="1" ht="12.75">
      <c r="B560" s="132"/>
      <c r="C560" s="132"/>
      <c r="F560" s="132"/>
      <c r="H560" s="132"/>
      <c r="I560" s="132"/>
      <c r="J560" s="132"/>
    </row>
    <row r="561" spans="2:10" s="26" customFormat="1" ht="12.75">
      <c r="B561" s="132"/>
      <c r="C561" s="132"/>
      <c r="F561" s="132"/>
      <c r="H561" s="132"/>
      <c r="I561" s="132"/>
      <c r="J561" s="132"/>
    </row>
    <row r="562" spans="2:10" s="26" customFormat="1" ht="12.75">
      <c r="B562" s="132"/>
      <c r="C562" s="132"/>
      <c r="F562" s="132"/>
      <c r="H562" s="132"/>
      <c r="I562" s="132"/>
      <c r="J562" s="132"/>
    </row>
    <row r="563" spans="2:10" s="26" customFormat="1" ht="12.75">
      <c r="B563" s="132"/>
      <c r="C563" s="132"/>
      <c r="F563" s="132"/>
      <c r="H563" s="132"/>
      <c r="I563" s="132"/>
      <c r="J563" s="132"/>
    </row>
    <row r="564" spans="2:10" s="26" customFormat="1" ht="12.75">
      <c r="B564" s="132"/>
      <c r="C564" s="132"/>
      <c r="F564" s="132"/>
      <c r="H564" s="132"/>
      <c r="I564" s="132"/>
      <c r="J564" s="132"/>
    </row>
    <row r="565" spans="2:10" s="26" customFormat="1" ht="12.75">
      <c r="B565" s="132"/>
      <c r="C565" s="132"/>
      <c r="F565" s="132"/>
      <c r="H565" s="132"/>
      <c r="I565" s="132"/>
      <c r="J565" s="132"/>
    </row>
    <row r="566" spans="2:10" s="26" customFormat="1" ht="12.75">
      <c r="B566" s="132"/>
      <c r="C566" s="132"/>
      <c r="F566" s="132"/>
      <c r="H566" s="132"/>
      <c r="I566" s="132"/>
      <c r="J566" s="132"/>
    </row>
    <row r="567" spans="2:10" s="26" customFormat="1" ht="12.75">
      <c r="B567" s="132"/>
      <c r="C567" s="132"/>
      <c r="F567" s="132"/>
      <c r="H567" s="132"/>
      <c r="I567" s="132"/>
      <c r="J567" s="132"/>
    </row>
    <row r="568" spans="2:10" s="26" customFormat="1" ht="12.75">
      <c r="B568" s="132"/>
      <c r="C568" s="132"/>
      <c r="F568" s="132"/>
      <c r="H568" s="132"/>
      <c r="I568" s="132"/>
      <c r="J568" s="132"/>
    </row>
    <row r="569" spans="2:10" s="26" customFormat="1" ht="12.75">
      <c r="B569" s="132"/>
      <c r="C569" s="132"/>
      <c r="F569" s="132"/>
      <c r="H569" s="132"/>
      <c r="I569" s="132"/>
      <c r="J569" s="132"/>
    </row>
    <row r="570" spans="2:10" s="26" customFormat="1" ht="12.75">
      <c r="B570" s="132"/>
      <c r="C570" s="132"/>
      <c r="F570" s="132"/>
      <c r="H570" s="132"/>
      <c r="I570" s="132"/>
      <c r="J570" s="132"/>
    </row>
    <row r="571" spans="2:10" s="26" customFormat="1" ht="12.75">
      <c r="B571" s="132"/>
      <c r="C571" s="132"/>
      <c r="F571" s="132"/>
      <c r="H571" s="132"/>
      <c r="I571" s="132"/>
      <c r="J571" s="132"/>
    </row>
    <row r="572" spans="2:10" s="26" customFormat="1" ht="12.75">
      <c r="B572" s="132"/>
      <c r="C572" s="132"/>
      <c r="F572" s="132"/>
      <c r="H572" s="132"/>
      <c r="I572" s="132"/>
      <c r="J572" s="132"/>
    </row>
    <row r="573" spans="2:10" s="26" customFormat="1" ht="12.75">
      <c r="B573" s="132"/>
      <c r="C573" s="132"/>
      <c r="F573" s="132"/>
      <c r="H573" s="132"/>
      <c r="I573" s="132"/>
      <c r="J573" s="132"/>
    </row>
    <row r="574" spans="2:10" s="26" customFormat="1" ht="12.75">
      <c r="B574" s="132"/>
      <c r="C574" s="132"/>
      <c r="F574" s="132"/>
      <c r="H574" s="132"/>
      <c r="I574" s="132"/>
      <c r="J574" s="132"/>
    </row>
    <row r="575" spans="2:10" s="26" customFormat="1" ht="12.75">
      <c r="B575" s="132"/>
      <c r="C575" s="132"/>
      <c r="F575" s="132"/>
      <c r="H575" s="132"/>
      <c r="I575" s="132"/>
      <c r="J575" s="132"/>
    </row>
    <row r="576" spans="2:10" s="26" customFormat="1" ht="12.75">
      <c r="B576" s="132"/>
      <c r="C576" s="132"/>
      <c r="F576" s="132"/>
      <c r="H576" s="132"/>
      <c r="I576" s="132"/>
      <c r="J576" s="132"/>
    </row>
    <row r="577" spans="2:10" s="26" customFormat="1" ht="12.75">
      <c r="B577" s="132"/>
      <c r="C577" s="132"/>
      <c r="F577" s="132"/>
      <c r="H577" s="132"/>
      <c r="I577" s="132"/>
      <c r="J577" s="132"/>
    </row>
    <row r="578" spans="2:10" s="26" customFormat="1" ht="12.75">
      <c r="B578" s="132"/>
      <c r="C578" s="132"/>
      <c r="F578" s="132"/>
      <c r="H578" s="132"/>
      <c r="I578" s="132"/>
      <c r="J578" s="132"/>
    </row>
    <row r="579" spans="2:10" s="26" customFormat="1" ht="12.75">
      <c r="B579" s="132"/>
      <c r="C579" s="132"/>
      <c r="F579" s="132"/>
      <c r="H579" s="132"/>
      <c r="I579" s="132"/>
      <c r="J579" s="132"/>
    </row>
    <row r="580" spans="2:10" s="26" customFormat="1" ht="12.75">
      <c r="B580" s="132"/>
      <c r="C580" s="132"/>
      <c r="F580" s="132"/>
      <c r="H580" s="132"/>
      <c r="I580" s="132"/>
      <c r="J580" s="132"/>
    </row>
    <row r="581" spans="2:10" s="26" customFormat="1" ht="12.75">
      <c r="B581" s="132"/>
      <c r="C581" s="132"/>
      <c r="F581" s="132"/>
      <c r="H581" s="132"/>
      <c r="I581" s="132"/>
      <c r="J581" s="132"/>
    </row>
    <row r="582" spans="2:10" s="26" customFormat="1" ht="12.75">
      <c r="B582" s="132"/>
      <c r="C582" s="132"/>
      <c r="F582" s="132"/>
      <c r="H582" s="132"/>
      <c r="I582" s="132"/>
      <c r="J582" s="132"/>
    </row>
    <row r="583" spans="2:10" s="26" customFormat="1" ht="12.75">
      <c r="B583" s="132"/>
      <c r="C583" s="132"/>
      <c r="F583" s="132"/>
      <c r="H583" s="132"/>
      <c r="I583" s="132"/>
      <c r="J583" s="132"/>
    </row>
    <row r="584" spans="2:10" s="26" customFormat="1" ht="12.75">
      <c r="B584" s="132"/>
      <c r="C584" s="132"/>
      <c r="F584" s="132"/>
      <c r="H584" s="132"/>
      <c r="I584" s="132"/>
      <c r="J584" s="132"/>
    </row>
    <row r="585" spans="2:10" s="26" customFormat="1" ht="12.75">
      <c r="B585" s="132"/>
      <c r="C585" s="132"/>
      <c r="F585" s="132"/>
      <c r="H585" s="132"/>
      <c r="I585" s="132"/>
      <c r="J585" s="132"/>
    </row>
    <row r="586" spans="2:10" s="26" customFormat="1" ht="12.75">
      <c r="B586" s="132"/>
      <c r="C586" s="132"/>
      <c r="F586" s="132"/>
      <c r="H586" s="132"/>
      <c r="I586" s="132"/>
      <c r="J586" s="132"/>
    </row>
    <row r="587" spans="2:10" s="26" customFormat="1" ht="12.75">
      <c r="B587" s="132"/>
      <c r="C587" s="132"/>
      <c r="F587" s="132"/>
      <c r="H587" s="132"/>
      <c r="I587" s="132"/>
      <c r="J587" s="132"/>
    </row>
    <row r="588" spans="2:10" s="26" customFormat="1" ht="12.75">
      <c r="B588" s="132"/>
      <c r="C588" s="132"/>
      <c r="F588" s="132"/>
      <c r="H588" s="132"/>
      <c r="I588" s="132"/>
      <c r="J588" s="132"/>
    </row>
    <row r="589" spans="2:10" s="26" customFormat="1" ht="12.75">
      <c r="B589" s="132"/>
      <c r="C589" s="132"/>
      <c r="F589" s="132"/>
      <c r="H589" s="132"/>
      <c r="I589" s="132"/>
      <c r="J589" s="132"/>
    </row>
    <row r="590" spans="2:10" s="26" customFormat="1" ht="12.75">
      <c r="B590" s="132"/>
      <c r="C590" s="132"/>
      <c r="F590" s="132"/>
      <c r="H590" s="132"/>
      <c r="I590" s="132"/>
      <c r="J590" s="132"/>
    </row>
    <row r="591" spans="2:10" s="26" customFormat="1" ht="12.75">
      <c r="B591" s="132"/>
      <c r="C591" s="132"/>
      <c r="F591" s="132"/>
      <c r="H591" s="132"/>
      <c r="I591" s="132"/>
      <c r="J591" s="132"/>
    </row>
    <row r="592" spans="2:10" s="26" customFormat="1" ht="12.75">
      <c r="B592" s="132"/>
      <c r="C592" s="132"/>
      <c r="F592" s="132"/>
      <c r="H592" s="132"/>
      <c r="I592" s="132"/>
      <c r="J592" s="132"/>
    </row>
    <row r="593" spans="2:10" s="26" customFormat="1" ht="12.75">
      <c r="B593" s="132"/>
      <c r="C593" s="132"/>
      <c r="F593" s="132"/>
      <c r="H593" s="132"/>
      <c r="I593" s="132"/>
      <c r="J593" s="132"/>
    </row>
    <row r="594" spans="2:10" s="26" customFormat="1" ht="12.75">
      <c r="B594" s="132"/>
      <c r="C594" s="132"/>
      <c r="F594" s="132"/>
      <c r="H594" s="132"/>
      <c r="I594" s="132"/>
      <c r="J594" s="132"/>
    </row>
    <row r="595" spans="2:10" s="26" customFormat="1" ht="12.75">
      <c r="B595" s="132"/>
      <c r="C595" s="132"/>
      <c r="F595" s="132"/>
      <c r="H595" s="132"/>
      <c r="I595" s="132"/>
      <c r="J595" s="132"/>
    </row>
    <row r="596" spans="2:10" s="26" customFormat="1" ht="12.75">
      <c r="B596" s="132"/>
      <c r="C596" s="132"/>
      <c r="F596" s="132"/>
      <c r="H596" s="132"/>
      <c r="I596" s="132"/>
      <c r="J596" s="132"/>
    </row>
    <row r="597" spans="2:10" s="26" customFormat="1" ht="12.75">
      <c r="B597" s="132"/>
      <c r="C597" s="132"/>
      <c r="F597" s="132"/>
      <c r="H597" s="132"/>
      <c r="I597" s="132"/>
      <c r="J597" s="132"/>
    </row>
    <row r="598" spans="2:10" s="26" customFormat="1" ht="12.75">
      <c r="B598" s="132"/>
      <c r="C598" s="132"/>
      <c r="F598" s="132"/>
      <c r="H598" s="132"/>
      <c r="I598" s="132"/>
      <c r="J598" s="132"/>
    </row>
    <row r="599" spans="2:10" s="26" customFormat="1" ht="12.75">
      <c r="B599" s="132"/>
      <c r="C599" s="132"/>
      <c r="F599" s="132"/>
      <c r="H599" s="132"/>
      <c r="I599" s="132"/>
      <c r="J599" s="132"/>
    </row>
    <row r="600" spans="2:10" s="26" customFormat="1" ht="12.75">
      <c r="B600" s="132"/>
      <c r="C600" s="132"/>
      <c r="F600" s="132"/>
      <c r="H600" s="132"/>
      <c r="I600" s="132"/>
      <c r="J600" s="132"/>
    </row>
    <row r="601" spans="2:10" s="26" customFormat="1" ht="12.75">
      <c r="B601" s="132"/>
      <c r="C601" s="132"/>
      <c r="F601" s="132"/>
      <c r="H601" s="132"/>
      <c r="I601" s="132"/>
      <c r="J601" s="132"/>
    </row>
    <row r="602" spans="2:10" s="26" customFormat="1" ht="12.75">
      <c r="B602" s="132"/>
      <c r="C602" s="132"/>
      <c r="F602" s="132"/>
      <c r="H602" s="132"/>
      <c r="I602" s="132"/>
      <c r="J602" s="132"/>
    </row>
    <row r="603" spans="2:10" s="26" customFormat="1" ht="12.75">
      <c r="B603" s="132"/>
      <c r="C603" s="132"/>
      <c r="F603" s="132"/>
      <c r="H603" s="132"/>
      <c r="I603" s="132"/>
      <c r="J603" s="132"/>
    </row>
    <row r="604" spans="2:10" s="26" customFormat="1" ht="12.75">
      <c r="B604" s="132"/>
      <c r="C604" s="132"/>
      <c r="F604" s="132"/>
      <c r="H604" s="132"/>
      <c r="I604" s="132"/>
      <c r="J604" s="132"/>
    </row>
    <row r="605" spans="2:10" s="26" customFormat="1" ht="12.75">
      <c r="B605" s="132"/>
      <c r="C605" s="132"/>
      <c r="F605" s="132"/>
      <c r="H605" s="132"/>
      <c r="I605" s="132"/>
      <c r="J605" s="132"/>
    </row>
    <row r="606" spans="2:10" s="26" customFormat="1" ht="12.75">
      <c r="B606" s="132"/>
      <c r="C606" s="132"/>
      <c r="F606" s="132"/>
      <c r="H606" s="132"/>
      <c r="I606" s="132"/>
      <c r="J606" s="132"/>
    </row>
    <row r="607" spans="2:10" s="26" customFormat="1" ht="12.75">
      <c r="B607" s="132"/>
      <c r="C607" s="132"/>
      <c r="F607" s="132"/>
      <c r="H607" s="132"/>
      <c r="I607" s="132"/>
      <c r="J607" s="132"/>
    </row>
    <row r="608" spans="2:10" s="26" customFormat="1" ht="12.75">
      <c r="B608" s="132"/>
      <c r="C608" s="132"/>
      <c r="F608" s="132"/>
      <c r="H608" s="132"/>
      <c r="I608" s="132"/>
      <c r="J608" s="132"/>
    </row>
    <row r="609" spans="2:10" s="26" customFormat="1" ht="12.75">
      <c r="B609" s="132"/>
      <c r="C609" s="132"/>
      <c r="F609" s="132"/>
      <c r="H609" s="132"/>
      <c r="I609" s="132"/>
      <c r="J609" s="132"/>
    </row>
    <row r="610" spans="2:10" s="26" customFormat="1" ht="12.75">
      <c r="B610" s="132"/>
      <c r="C610" s="132"/>
      <c r="F610" s="132"/>
      <c r="H610" s="132"/>
      <c r="I610" s="132"/>
      <c r="J610" s="132"/>
    </row>
    <row r="611" spans="2:10" s="26" customFormat="1" ht="12.75">
      <c r="B611" s="132"/>
      <c r="C611" s="132"/>
      <c r="F611" s="132"/>
      <c r="H611" s="132"/>
      <c r="I611" s="132"/>
      <c r="J611" s="132"/>
    </row>
    <row r="612" spans="2:10" s="26" customFormat="1" ht="12.75">
      <c r="B612" s="132"/>
      <c r="C612" s="132"/>
      <c r="F612" s="132"/>
      <c r="H612" s="132"/>
      <c r="I612" s="132"/>
      <c r="J612" s="132"/>
    </row>
    <row r="613" spans="2:10" s="26" customFormat="1" ht="12.75">
      <c r="B613" s="132"/>
      <c r="C613" s="132"/>
      <c r="F613" s="132"/>
      <c r="H613" s="132"/>
      <c r="I613" s="132"/>
      <c r="J613" s="132"/>
    </row>
    <row r="614" spans="2:10" s="26" customFormat="1" ht="12.75">
      <c r="B614" s="132"/>
      <c r="C614" s="132"/>
      <c r="F614" s="132"/>
      <c r="H614" s="132"/>
      <c r="I614" s="132"/>
      <c r="J614" s="132"/>
    </row>
    <row r="615" spans="2:10" s="26" customFormat="1" ht="12.75">
      <c r="B615" s="132"/>
      <c r="C615" s="132"/>
      <c r="F615" s="132"/>
      <c r="H615" s="132"/>
      <c r="I615" s="132"/>
      <c r="J615" s="132"/>
    </row>
    <row r="616" spans="2:10" s="26" customFormat="1" ht="12.75">
      <c r="B616" s="132"/>
      <c r="C616" s="132"/>
      <c r="F616" s="132"/>
      <c r="H616" s="132"/>
      <c r="I616" s="132"/>
      <c r="J616" s="132"/>
    </row>
    <row r="617" spans="2:10" s="26" customFormat="1" ht="12.75">
      <c r="B617" s="132"/>
      <c r="C617" s="132"/>
      <c r="F617" s="132"/>
      <c r="H617" s="132"/>
      <c r="I617" s="132"/>
      <c r="J617" s="132"/>
    </row>
    <row r="618" spans="2:10" s="26" customFormat="1" ht="12.75">
      <c r="B618" s="132"/>
      <c r="C618" s="132"/>
      <c r="F618" s="132"/>
      <c r="H618" s="132"/>
      <c r="I618" s="132"/>
      <c r="J618" s="132"/>
    </row>
    <row r="619" spans="2:10" s="26" customFormat="1" ht="12.75">
      <c r="B619" s="132"/>
      <c r="C619" s="132"/>
      <c r="F619" s="132"/>
      <c r="H619" s="132"/>
      <c r="I619" s="132"/>
      <c r="J619" s="132"/>
    </row>
    <row r="620" spans="2:10" s="26" customFormat="1" ht="12.75">
      <c r="B620" s="132"/>
      <c r="C620" s="132"/>
      <c r="F620" s="132"/>
      <c r="H620" s="132"/>
      <c r="I620" s="132"/>
      <c r="J620" s="132"/>
    </row>
    <row r="621" spans="2:10" s="26" customFormat="1" ht="12.75">
      <c r="B621" s="132"/>
      <c r="C621" s="132"/>
      <c r="F621" s="132"/>
      <c r="H621" s="132"/>
      <c r="I621" s="132"/>
      <c r="J621" s="132"/>
    </row>
    <row r="622" spans="2:10" s="26" customFormat="1" ht="12.75">
      <c r="B622" s="132"/>
      <c r="C622" s="132"/>
      <c r="F622" s="132"/>
      <c r="H622" s="132"/>
      <c r="I622" s="132"/>
      <c r="J622" s="132"/>
    </row>
    <row r="623" spans="2:10" s="26" customFormat="1" ht="12.75">
      <c r="B623" s="132"/>
      <c r="C623" s="132"/>
      <c r="F623" s="132"/>
      <c r="H623" s="132"/>
      <c r="I623" s="132"/>
      <c r="J623" s="132"/>
    </row>
    <row r="624" spans="2:10" s="26" customFormat="1" ht="12.75">
      <c r="B624" s="132"/>
      <c r="C624" s="132"/>
      <c r="F624" s="132"/>
      <c r="H624" s="132"/>
      <c r="I624" s="132"/>
      <c r="J624" s="132"/>
    </row>
    <row r="625" spans="2:10" s="26" customFormat="1" ht="12.75">
      <c r="B625" s="132"/>
      <c r="C625" s="132"/>
      <c r="F625" s="132"/>
      <c r="H625" s="132"/>
      <c r="I625" s="132"/>
      <c r="J625" s="132"/>
    </row>
    <row r="626" spans="2:10" s="26" customFormat="1" ht="12.75">
      <c r="B626" s="132"/>
      <c r="C626" s="132"/>
      <c r="F626" s="132"/>
      <c r="H626" s="132"/>
      <c r="I626" s="132"/>
      <c r="J626" s="132"/>
    </row>
    <row r="627" spans="2:10" s="26" customFormat="1" ht="12.75">
      <c r="B627" s="132"/>
      <c r="C627" s="132"/>
      <c r="F627" s="132"/>
      <c r="H627" s="132"/>
      <c r="I627" s="132"/>
      <c r="J627" s="132"/>
    </row>
    <row r="628" spans="2:10" s="26" customFormat="1" ht="12.75">
      <c r="B628" s="132"/>
      <c r="C628" s="132"/>
      <c r="F628" s="132"/>
      <c r="H628" s="132"/>
      <c r="I628" s="132"/>
      <c r="J628" s="132"/>
    </row>
    <row r="629" spans="2:10" s="26" customFormat="1" ht="12.75">
      <c r="B629" s="132"/>
      <c r="C629" s="132"/>
      <c r="F629" s="132"/>
      <c r="H629" s="132"/>
      <c r="I629" s="132"/>
      <c r="J629" s="132"/>
    </row>
    <row r="630" spans="2:10" s="26" customFormat="1" ht="12.75">
      <c r="B630" s="132"/>
      <c r="C630" s="132"/>
      <c r="F630" s="132"/>
      <c r="H630" s="132"/>
      <c r="I630" s="132"/>
      <c r="J630" s="132"/>
    </row>
    <row r="631" spans="2:10" s="26" customFormat="1" ht="12.75">
      <c r="B631" s="132"/>
      <c r="C631" s="132"/>
      <c r="F631" s="132"/>
      <c r="H631" s="132"/>
      <c r="I631" s="132"/>
      <c r="J631" s="132"/>
    </row>
    <row r="632" spans="2:10" s="26" customFormat="1" ht="12.75">
      <c r="B632" s="132"/>
      <c r="C632" s="132"/>
      <c r="F632" s="132"/>
      <c r="H632" s="132"/>
      <c r="I632" s="132"/>
      <c r="J632" s="132"/>
    </row>
    <row r="633" spans="2:10" s="26" customFormat="1" ht="12.75">
      <c r="B633" s="132"/>
      <c r="C633" s="132"/>
      <c r="F633" s="132"/>
      <c r="H633" s="132"/>
      <c r="I633" s="132"/>
      <c r="J633" s="132"/>
    </row>
    <row r="634" spans="2:10" s="26" customFormat="1" ht="12.75">
      <c r="B634" s="132"/>
      <c r="C634" s="132"/>
      <c r="F634" s="132"/>
      <c r="H634" s="132"/>
      <c r="I634" s="132"/>
      <c r="J634" s="132"/>
    </row>
    <row r="635" spans="2:10" s="26" customFormat="1" ht="12.75">
      <c r="B635" s="132"/>
      <c r="C635" s="132"/>
      <c r="F635" s="132"/>
      <c r="H635" s="132"/>
      <c r="I635" s="132"/>
      <c r="J635" s="132"/>
    </row>
    <row r="636" spans="2:10" s="26" customFormat="1" ht="12.75">
      <c r="B636" s="132"/>
      <c r="C636" s="132"/>
      <c r="F636" s="132"/>
      <c r="H636" s="132"/>
      <c r="I636" s="132"/>
      <c r="J636" s="132"/>
    </row>
    <row r="637" spans="2:10" s="26" customFormat="1" ht="12.75">
      <c r="B637" s="132"/>
      <c r="C637" s="132"/>
      <c r="F637" s="132"/>
      <c r="H637" s="132"/>
      <c r="I637" s="132"/>
      <c r="J637" s="132"/>
    </row>
    <row r="638" spans="2:10" s="26" customFormat="1" ht="12.75">
      <c r="B638" s="132"/>
      <c r="C638" s="132"/>
      <c r="F638" s="132"/>
      <c r="H638" s="132"/>
      <c r="I638" s="132"/>
      <c r="J638" s="132"/>
    </row>
    <row r="639" spans="2:10" s="26" customFormat="1" ht="12.75">
      <c r="B639" s="132"/>
      <c r="C639" s="132"/>
      <c r="F639" s="132"/>
      <c r="H639" s="132"/>
      <c r="I639" s="132"/>
      <c r="J639" s="132"/>
    </row>
    <row r="640" spans="2:10" s="26" customFormat="1" ht="12.75">
      <c r="B640" s="132"/>
      <c r="C640" s="132"/>
      <c r="F640" s="132"/>
      <c r="H640" s="132"/>
      <c r="I640" s="132"/>
      <c r="J640" s="132"/>
    </row>
    <row r="641" spans="2:10" s="26" customFormat="1" ht="12.75">
      <c r="B641" s="132"/>
      <c r="C641" s="132"/>
      <c r="F641" s="132"/>
      <c r="H641" s="132"/>
      <c r="I641" s="132"/>
      <c r="J641" s="132"/>
    </row>
    <row r="642" spans="2:10" s="26" customFormat="1" ht="12.75">
      <c r="B642" s="132"/>
      <c r="C642" s="132"/>
      <c r="F642" s="132"/>
      <c r="H642" s="132"/>
      <c r="I642" s="132"/>
      <c r="J642" s="132"/>
    </row>
    <row r="643" spans="2:10" s="26" customFormat="1" ht="12.75">
      <c r="B643" s="132"/>
      <c r="C643" s="132"/>
      <c r="F643" s="132"/>
      <c r="H643" s="132"/>
      <c r="I643" s="132"/>
      <c r="J643" s="132"/>
    </row>
    <row r="644" spans="2:10" s="26" customFormat="1" ht="12.75">
      <c r="B644" s="132"/>
      <c r="C644" s="132"/>
      <c r="F644" s="132"/>
      <c r="H644" s="132"/>
      <c r="I644" s="132"/>
      <c r="J644" s="132"/>
    </row>
    <row r="645" spans="2:10" s="26" customFormat="1" ht="12.75">
      <c r="B645" s="132"/>
      <c r="C645" s="132"/>
      <c r="F645" s="132"/>
      <c r="H645" s="132"/>
      <c r="I645" s="132"/>
      <c r="J645" s="132"/>
    </row>
    <row r="646" spans="2:10" s="26" customFormat="1" ht="12.75">
      <c r="B646" s="132"/>
      <c r="C646" s="132"/>
      <c r="F646" s="132"/>
      <c r="H646" s="132"/>
      <c r="I646" s="132"/>
      <c r="J646" s="132"/>
    </row>
    <row r="647" spans="2:10" s="26" customFormat="1" ht="12.75">
      <c r="B647" s="132"/>
      <c r="C647" s="132"/>
      <c r="F647" s="132"/>
      <c r="H647" s="132"/>
      <c r="I647" s="132"/>
      <c r="J647" s="132"/>
    </row>
    <row r="648" spans="2:10" s="26" customFormat="1" ht="12.75">
      <c r="B648" s="132"/>
      <c r="C648" s="132"/>
      <c r="F648" s="132"/>
      <c r="H648" s="132"/>
      <c r="I648" s="132"/>
      <c r="J648" s="132"/>
    </row>
    <row r="649" spans="2:10" s="26" customFormat="1" ht="12.75">
      <c r="B649" s="132"/>
      <c r="C649" s="132"/>
      <c r="F649" s="132"/>
      <c r="H649" s="132"/>
      <c r="I649" s="132"/>
      <c r="J649" s="132"/>
    </row>
    <row r="650" spans="2:10" s="26" customFormat="1" ht="12.75">
      <c r="B650" s="132"/>
      <c r="C650" s="132"/>
      <c r="F650" s="132"/>
      <c r="H650" s="132"/>
      <c r="I650" s="132"/>
      <c r="J650" s="132"/>
    </row>
    <row r="651" spans="2:10" s="26" customFormat="1" ht="12.75">
      <c r="B651" s="132"/>
      <c r="C651" s="132"/>
      <c r="F651" s="132"/>
      <c r="H651" s="132"/>
      <c r="I651" s="132"/>
      <c r="J651" s="132"/>
    </row>
    <row r="652" spans="2:10" s="26" customFormat="1" ht="12.75">
      <c r="B652" s="132"/>
      <c r="C652" s="132"/>
      <c r="F652" s="132"/>
      <c r="H652" s="132"/>
      <c r="I652" s="132"/>
      <c r="J652" s="132"/>
    </row>
    <row r="653" spans="2:10" s="26" customFormat="1" ht="12.75">
      <c r="B653" s="132"/>
      <c r="C653" s="132"/>
      <c r="F653" s="132"/>
      <c r="H653" s="132"/>
      <c r="I653" s="132"/>
      <c r="J653" s="132"/>
    </row>
    <row r="654" spans="2:10" s="26" customFormat="1" ht="12.75">
      <c r="B654" s="132"/>
      <c r="C654" s="132"/>
      <c r="F654" s="132"/>
      <c r="H654" s="132"/>
      <c r="I654" s="132"/>
      <c r="J654" s="132"/>
    </row>
    <row r="655" spans="2:10" s="26" customFormat="1" ht="12.75">
      <c r="B655" s="132"/>
      <c r="C655" s="132"/>
      <c r="F655" s="132"/>
      <c r="H655" s="132"/>
      <c r="I655" s="132"/>
      <c r="J655" s="132"/>
    </row>
    <row r="656" spans="2:10" s="26" customFormat="1" ht="12.75">
      <c r="B656" s="132"/>
      <c r="C656" s="132"/>
      <c r="F656" s="132"/>
      <c r="H656" s="132"/>
      <c r="I656" s="132"/>
      <c r="J656" s="132"/>
    </row>
    <row r="657" spans="2:10" s="26" customFormat="1" ht="12.75">
      <c r="B657" s="132"/>
      <c r="C657" s="132"/>
      <c r="F657" s="132"/>
      <c r="H657" s="132"/>
      <c r="I657" s="132"/>
      <c r="J657" s="132"/>
    </row>
    <row r="658" spans="2:10" s="26" customFormat="1" ht="12.75">
      <c r="B658" s="132"/>
      <c r="C658" s="132"/>
      <c r="F658" s="132"/>
      <c r="H658" s="132"/>
      <c r="I658" s="132"/>
      <c r="J658" s="132"/>
    </row>
    <row r="659" spans="2:10" s="26" customFormat="1" ht="12.75">
      <c r="B659" s="132"/>
      <c r="C659" s="132"/>
      <c r="F659" s="132"/>
      <c r="H659" s="132"/>
      <c r="I659" s="132"/>
      <c r="J659" s="132"/>
    </row>
    <row r="660" spans="2:10" s="26" customFormat="1" ht="12.75">
      <c r="B660" s="132"/>
      <c r="C660" s="132"/>
      <c r="F660" s="132"/>
      <c r="H660" s="132"/>
      <c r="I660" s="132"/>
      <c r="J660" s="132"/>
    </row>
    <row r="661" spans="2:10" s="26" customFormat="1" ht="12.75">
      <c r="B661" s="132"/>
      <c r="C661" s="132"/>
      <c r="F661" s="132"/>
      <c r="H661" s="132"/>
      <c r="I661" s="132"/>
      <c r="J661" s="132"/>
    </row>
    <row r="662" spans="2:10" s="26" customFormat="1" ht="12.75">
      <c r="B662" s="132"/>
      <c r="C662" s="132"/>
      <c r="F662" s="132"/>
      <c r="H662" s="132"/>
      <c r="I662" s="132"/>
      <c r="J662" s="132"/>
    </row>
    <row r="663" spans="2:10" s="26" customFormat="1" ht="12.75">
      <c r="B663" s="132"/>
      <c r="C663" s="132"/>
      <c r="F663" s="132"/>
      <c r="H663" s="132"/>
      <c r="I663" s="132"/>
      <c r="J663" s="132"/>
    </row>
    <row r="664" spans="2:10" s="26" customFormat="1" ht="12.75">
      <c r="B664" s="132"/>
      <c r="C664" s="132"/>
      <c r="F664" s="132"/>
      <c r="H664" s="132"/>
      <c r="I664" s="132"/>
      <c r="J664" s="132"/>
    </row>
    <row r="665" spans="2:10" s="26" customFormat="1" ht="12.75">
      <c r="B665" s="132"/>
      <c r="C665" s="132"/>
      <c r="F665" s="132"/>
      <c r="H665" s="132"/>
      <c r="I665" s="132"/>
      <c r="J665" s="132"/>
    </row>
    <row r="666" spans="2:10" s="26" customFormat="1" ht="12.75">
      <c r="B666" s="132"/>
      <c r="C666" s="132"/>
      <c r="F666" s="132"/>
      <c r="H666" s="132"/>
      <c r="I666" s="132"/>
      <c r="J666" s="132"/>
    </row>
    <row r="667" spans="2:10" s="26" customFormat="1" ht="12.75">
      <c r="B667" s="132"/>
      <c r="C667" s="132"/>
      <c r="F667" s="132"/>
      <c r="H667" s="132"/>
      <c r="I667" s="132"/>
      <c r="J667" s="132"/>
    </row>
    <row r="668" spans="2:10" s="26" customFormat="1" ht="12.75">
      <c r="B668" s="132"/>
      <c r="C668" s="132"/>
      <c r="F668" s="132"/>
      <c r="H668" s="132"/>
      <c r="I668" s="132"/>
      <c r="J668" s="132"/>
    </row>
    <row r="669" spans="2:10" s="26" customFormat="1" ht="12.75">
      <c r="B669" s="132"/>
      <c r="C669" s="132"/>
      <c r="F669" s="132"/>
      <c r="H669" s="132"/>
      <c r="I669" s="132"/>
      <c r="J669" s="132"/>
    </row>
    <row r="670" spans="2:10" s="26" customFormat="1" ht="12.75">
      <c r="B670" s="132"/>
      <c r="C670" s="132"/>
      <c r="F670" s="132"/>
      <c r="H670" s="132"/>
      <c r="I670" s="132"/>
      <c r="J670" s="132"/>
    </row>
    <row r="671" spans="2:10" s="26" customFormat="1" ht="12.75">
      <c r="B671" s="132"/>
      <c r="C671" s="132"/>
      <c r="F671" s="132"/>
      <c r="H671" s="132"/>
      <c r="I671" s="132"/>
      <c r="J671" s="132"/>
    </row>
    <row r="672" spans="2:10" s="26" customFormat="1" ht="12.75">
      <c r="B672" s="132"/>
      <c r="C672" s="132"/>
      <c r="F672" s="132"/>
      <c r="H672" s="132"/>
      <c r="I672" s="132"/>
      <c r="J672" s="132"/>
    </row>
    <row r="673" spans="2:10" s="26" customFormat="1" ht="12.75">
      <c r="B673" s="132"/>
      <c r="C673" s="132"/>
      <c r="F673" s="132"/>
      <c r="H673" s="132"/>
      <c r="I673" s="132"/>
      <c r="J673" s="132"/>
    </row>
    <row r="674" spans="2:10" s="26" customFormat="1" ht="12.75">
      <c r="B674" s="132"/>
      <c r="C674" s="132"/>
      <c r="F674" s="132"/>
      <c r="H674" s="132"/>
      <c r="I674" s="132"/>
      <c r="J674" s="132"/>
    </row>
    <row r="675" spans="2:10" s="26" customFormat="1" ht="12.75">
      <c r="B675" s="132"/>
      <c r="C675" s="132"/>
      <c r="F675" s="132"/>
      <c r="H675" s="132"/>
      <c r="I675" s="132"/>
      <c r="J675" s="132"/>
    </row>
    <row r="676" spans="2:10" s="26" customFormat="1" ht="12.75">
      <c r="B676" s="132"/>
      <c r="C676" s="132"/>
      <c r="F676" s="132"/>
      <c r="H676" s="132"/>
      <c r="I676" s="132"/>
      <c r="J676" s="132"/>
    </row>
    <row r="677" spans="2:10" s="26" customFormat="1" ht="12.75">
      <c r="B677" s="132"/>
      <c r="C677" s="132"/>
      <c r="F677" s="132"/>
      <c r="H677" s="132"/>
      <c r="I677" s="132"/>
      <c r="J677" s="132"/>
    </row>
    <row r="678" spans="2:10" s="26" customFormat="1" ht="12.75">
      <c r="B678" s="132"/>
      <c r="C678" s="132"/>
      <c r="F678" s="132"/>
      <c r="H678" s="132"/>
      <c r="I678" s="132"/>
      <c r="J678" s="132"/>
    </row>
    <row r="679" spans="2:10" s="26" customFormat="1" ht="12.75">
      <c r="B679" s="132"/>
      <c r="C679" s="132"/>
      <c r="F679" s="132"/>
      <c r="H679" s="132"/>
      <c r="I679" s="132"/>
      <c r="J679" s="132"/>
    </row>
    <row r="680" spans="2:10" s="26" customFormat="1" ht="12.75">
      <c r="B680" s="132"/>
      <c r="C680" s="132"/>
      <c r="F680" s="132"/>
      <c r="H680" s="132"/>
      <c r="I680" s="132"/>
      <c r="J680" s="132"/>
    </row>
    <row r="681" spans="2:10" s="26" customFormat="1" ht="12.75">
      <c r="B681" s="132"/>
      <c r="C681" s="132"/>
      <c r="F681" s="132"/>
      <c r="H681" s="132"/>
      <c r="I681" s="132"/>
      <c r="J681" s="132"/>
    </row>
    <row r="682" spans="2:10" s="26" customFormat="1" ht="12.75">
      <c r="B682" s="132"/>
      <c r="C682" s="132"/>
      <c r="F682" s="132"/>
      <c r="H682" s="132"/>
      <c r="I682" s="132"/>
      <c r="J682" s="132"/>
    </row>
    <row r="683" spans="2:10" s="26" customFormat="1" ht="12.75">
      <c r="B683" s="132"/>
      <c r="C683" s="132"/>
      <c r="F683" s="132"/>
      <c r="H683" s="132"/>
      <c r="I683" s="132"/>
      <c r="J683" s="132"/>
    </row>
    <row r="684" spans="2:10" s="26" customFormat="1" ht="12.75">
      <c r="B684" s="132"/>
      <c r="C684" s="132"/>
      <c r="F684" s="132"/>
      <c r="H684" s="132"/>
      <c r="I684" s="132"/>
      <c r="J684" s="132"/>
    </row>
    <row r="685" spans="2:10" s="26" customFormat="1" ht="12.75">
      <c r="B685" s="132"/>
      <c r="C685" s="132"/>
      <c r="F685" s="132"/>
      <c r="H685" s="132"/>
      <c r="I685" s="132"/>
      <c r="J685" s="132"/>
    </row>
    <row r="686" spans="2:10" s="26" customFormat="1" ht="12.75">
      <c r="B686" s="132"/>
      <c r="C686" s="132"/>
      <c r="F686" s="132"/>
      <c r="H686" s="132"/>
      <c r="I686" s="132"/>
      <c r="J686" s="132"/>
    </row>
    <row r="687" spans="2:10" s="26" customFormat="1" ht="12.75">
      <c r="B687" s="132"/>
      <c r="C687" s="132"/>
      <c r="F687" s="132"/>
      <c r="H687" s="132"/>
      <c r="I687" s="132"/>
      <c r="J687" s="132"/>
    </row>
    <row r="688" spans="2:10" s="26" customFormat="1" ht="12.75">
      <c r="B688" s="132"/>
      <c r="C688" s="132"/>
      <c r="F688" s="132"/>
      <c r="H688" s="132"/>
      <c r="I688" s="132"/>
      <c r="J688" s="132"/>
    </row>
    <row r="689" spans="2:10" s="26" customFormat="1" ht="12.75">
      <c r="B689" s="132"/>
      <c r="C689" s="132"/>
      <c r="F689" s="132"/>
      <c r="H689" s="132"/>
      <c r="I689" s="132"/>
      <c r="J689" s="132"/>
    </row>
    <row r="690" spans="2:10" s="26" customFormat="1" ht="12.75">
      <c r="B690" s="132"/>
      <c r="C690" s="132"/>
      <c r="F690" s="132"/>
      <c r="H690" s="132"/>
      <c r="I690" s="132"/>
      <c r="J690" s="132"/>
    </row>
    <row r="691" spans="2:10" s="26" customFormat="1" ht="12.75">
      <c r="B691" s="132"/>
      <c r="C691" s="132"/>
      <c r="F691" s="132"/>
      <c r="H691" s="132"/>
      <c r="I691" s="132"/>
      <c r="J691" s="132"/>
    </row>
    <row r="692" spans="2:10" s="26" customFormat="1" ht="12.75">
      <c r="B692" s="132"/>
      <c r="C692" s="132"/>
      <c r="F692" s="132"/>
      <c r="H692" s="132"/>
      <c r="I692" s="132"/>
      <c r="J692" s="132"/>
    </row>
    <row r="693" spans="2:10" s="26" customFormat="1" ht="12.75">
      <c r="B693" s="132"/>
      <c r="C693" s="132"/>
      <c r="F693" s="132"/>
      <c r="H693" s="132"/>
      <c r="I693" s="132"/>
      <c r="J693" s="132"/>
    </row>
    <row r="694" spans="2:10" s="26" customFormat="1" ht="12.75">
      <c r="B694" s="132"/>
      <c r="C694" s="132"/>
      <c r="F694" s="132"/>
      <c r="H694" s="132"/>
      <c r="I694" s="132"/>
      <c r="J694" s="132"/>
    </row>
    <row r="695" spans="2:10" s="26" customFormat="1" ht="12.75">
      <c r="B695" s="132"/>
      <c r="C695" s="132"/>
      <c r="F695" s="132"/>
      <c r="H695" s="132"/>
      <c r="I695" s="132"/>
      <c r="J695" s="132"/>
    </row>
    <row r="696" spans="2:10" s="26" customFormat="1" ht="12.75">
      <c r="B696" s="132"/>
      <c r="C696" s="132"/>
      <c r="F696" s="132"/>
      <c r="H696" s="132"/>
      <c r="I696" s="132"/>
      <c r="J696" s="132"/>
    </row>
    <row r="697" spans="2:10" s="26" customFormat="1" ht="12.75">
      <c r="B697" s="132"/>
      <c r="C697" s="132"/>
      <c r="F697" s="132"/>
      <c r="H697" s="132"/>
      <c r="I697" s="132"/>
      <c r="J697" s="132"/>
    </row>
    <row r="698" spans="2:10" s="26" customFormat="1" ht="12.75">
      <c r="B698" s="132"/>
      <c r="C698" s="132"/>
      <c r="F698" s="132"/>
      <c r="H698" s="132"/>
      <c r="I698" s="132"/>
      <c r="J698" s="132"/>
    </row>
    <row r="699" spans="2:10" s="26" customFormat="1" ht="12.75">
      <c r="B699" s="132"/>
      <c r="C699" s="132"/>
      <c r="F699" s="132"/>
      <c r="H699" s="132"/>
      <c r="I699" s="132"/>
      <c r="J699" s="132"/>
    </row>
    <row r="700" spans="2:10" s="26" customFormat="1" ht="12.75">
      <c r="B700" s="132"/>
      <c r="C700" s="132"/>
      <c r="F700" s="132"/>
      <c r="H700" s="132"/>
      <c r="I700" s="132"/>
      <c r="J700" s="132"/>
    </row>
    <row r="701" spans="2:10" s="26" customFormat="1" ht="12.75">
      <c r="B701" s="132"/>
      <c r="C701" s="132"/>
      <c r="F701" s="132"/>
      <c r="H701" s="132"/>
      <c r="I701" s="132"/>
      <c r="J701" s="132"/>
    </row>
    <row r="702" spans="2:10" s="26" customFormat="1" ht="12.75">
      <c r="B702" s="132"/>
      <c r="C702" s="132"/>
      <c r="F702" s="132"/>
      <c r="H702" s="132"/>
      <c r="I702" s="132"/>
      <c r="J702" s="132"/>
    </row>
    <row r="703" spans="2:10" s="26" customFormat="1" ht="12.75">
      <c r="B703" s="132"/>
      <c r="C703" s="132"/>
      <c r="F703" s="132"/>
      <c r="H703" s="132"/>
      <c r="I703" s="132"/>
      <c r="J703" s="132"/>
    </row>
    <row r="704" spans="2:10" s="26" customFormat="1" ht="12.75">
      <c r="B704" s="132"/>
      <c r="C704" s="132"/>
      <c r="F704" s="132"/>
      <c r="H704" s="132"/>
      <c r="I704" s="132"/>
      <c r="J704" s="132"/>
    </row>
    <row r="705" spans="2:10" s="26" customFormat="1" ht="12.75">
      <c r="B705" s="132"/>
      <c r="C705" s="132"/>
      <c r="F705" s="132"/>
      <c r="H705" s="132"/>
      <c r="I705" s="132"/>
      <c r="J705" s="132"/>
    </row>
    <row r="706" spans="2:10" s="26" customFormat="1" ht="12.75">
      <c r="B706" s="132"/>
      <c r="C706" s="132"/>
      <c r="F706" s="132"/>
      <c r="H706" s="132"/>
      <c r="I706" s="132"/>
      <c r="J706" s="132"/>
    </row>
    <row r="707" spans="2:10" s="26" customFormat="1" ht="12.75">
      <c r="B707" s="132"/>
      <c r="C707" s="132"/>
      <c r="F707" s="132"/>
      <c r="H707" s="132"/>
      <c r="I707" s="132"/>
      <c r="J707" s="132"/>
    </row>
    <row r="708" spans="2:10" s="26" customFormat="1" ht="12.75">
      <c r="B708" s="132"/>
      <c r="C708" s="132"/>
      <c r="F708" s="132"/>
      <c r="H708" s="132"/>
      <c r="I708" s="132"/>
      <c r="J708" s="132"/>
    </row>
    <row r="709" spans="2:10" s="26" customFormat="1" ht="12.75">
      <c r="B709" s="132"/>
      <c r="C709" s="132"/>
      <c r="F709" s="132"/>
      <c r="H709" s="132"/>
      <c r="I709" s="132"/>
      <c r="J709" s="132"/>
    </row>
    <row r="710" spans="2:10" s="26" customFormat="1" ht="12.75">
      <c r="B710" s="132"/>
      <c r="C710" s="132"/>
      <c r="F710" s="132"/>
      <c r="H710" s="132"/>
      <c r="I710" s="132"/>
      <c r="J710" s="132"/>
    </row>
    <row r="711" spans="2:10" s="26" customFormat="1" ht="12.75">
      <c r="B711" s="132"/>
      <c r="C711" s="132"/>
      <c r="F711" s="132"/>
      <c r="H711" s="132"/>
      <c r="I711" s="132"/>
      <c r="J711" s="132"/>
    </row>
    <row r="712" spans="2:10" s="26" customFormat="1" ht="12.75">
      <c r="B712" s="132"/>
      <c r="C712" s="132"/>
      <c r="F712" s="132"/>
      <c r="H712" s="132"/>
      <c r="I712" s="132"/>
      <c r="J712" s="132"/>
    </row>
    <row r="713" spans="2:10" s="26" customFormat="1" ht="12.75">
      <c r="B713" s="132"/>
      <c r="C713" s="132"/>
      <c r="F713" s="132"/>
      <c r="H713" s="132"/>
      <c r="I713" s="132"/>
      <c r="J713" s="132"/>
    </row>
    <row r="714" spans="2:10" s="26" customFormat="1" ht="12.75">
      <c r="B714" s="132"/>
      <c r="C714" s="132"/>
      <c r="F714" s="132"/>
      <c r="H714" s="132"/>
      <c r="I714" s="132"/>
      <c r="J714" s="132"/>
    </row>
    <row r="715" spans="2:10" s="26" customFormat="1" ht="12.75">
      <c r="B715" s="132"/>
      <c r="C715" s="132"/>
      <c r="F715" s="132"/>
      <c r="H715" s="132"/>
      <c r="I715" s="132"/>
      <c r="J715" s="132"/>
    </row>
    <row r="716" spans="2:10" s="26" customFormat="1" ht="12.75">
      <c r="B716" s="132"/>
      <c r="C716" s="132"/>
      <c r="F716" s="132"/>
      <c r="H716" s="132"/>
      <c r="I716" s="132"/>
      <c r="J716" s="132"/>
    </row>
    <row r="717" spans="2:10" s="26" customFormat="1" ht="12.75">
      <c r="B717" s="132"/>
      <c r="C717" s="132"/>
      <c r="F717" s="132"/>
      <c r="H717" s="132"/>
      <c r="I717" s="132"/>
      <c r="J717" s="132"/>
    </row>
    <row r="718" spans="2:10" s="26" customFormat="1" ht="12.75">
      <c r="B718" s="132"/>
      <c r="C718" s="132"/>
      <c r="F718" s="132"/>
      <c r="H718" s="132"/>
      <c r="I718" s="132"/>
      <c r="J718" s="132"/>
    </row>
    <row r="719" spans="2:10" s="26" customFormat="1" ht="12.75">
      <c r="B719" s="132"/>
      <c r="C719" s="132"/>
      <c r="F719" s="132"/>
      <c r="H719" s="132"/>
      <c r="I719" s="132"/>
      <c r="J719" s="132"/>
    </row>
    <row r="720" spans="2:10" s="26" customFormat="1" ht="12.75">
      <c r="B720" s="132"/>
      <c r="C720" s="132"/>
      <c r="F720" s="132"/>
      <c r="H720" s="132"/>
      <c r="I720" s="132"/>
      <c r="J720" s="132"/>
    </row>
    <row r="721" spans="2:10" s="26" customFormat="1" ht="12.75">
      <c r="B721" s="132"/>
      <c r="C721" s="132"/>
      <c r="F721" s="132"/>
      <c r="H721" s="132"/>
      <c r="I721" s="132"/>
      <c r="J721" s="132"/>
    </row>
    <row r="722" spans="2:10" s="26" customFormat="1" ht="12.75">
      <c r="B722" s="132"/>
      <c r="C722" s="132"/>
      <c r="F722" s="132"/>
      <c r="H722" s="132"/>
      <c r="I722" s="132"/>
      <c r="J722" s="132"/>
    </row>
    <row r="723" spans="2:10" s="26" customFormat="1" ht="12.75">
      <c r="B723" s="132"/>
      <c r="C723" s="132"/>
      <c r="F723" s="132"/>
      <c r="H723" s="132"/>
      <c r="I723" s="132"/>
      <c r="J723" s="132"/>
    </row>
    <row r="724" spans="2:10" s="26" customFormat="1" ht="12.75">
      <c r="B724" s="132"/>
      <c r="C724" s="132"/>
      <c r="F724" s="132"/>
      <c r="H724" s="132"/>
      <c r="I724" s="132"/>
      <c r="J724" s="132"/>
    </row>
    <row r="725" spans="2:10" s="26" customFormat="1" ht="12.75">
      <c r="B725" s="132"/>
      <c r="C725" s="132"/>
      <c r="F725" s="132"/>
      <c r="H725" s="132"/>
      <c r="I725" s="132"/>
      <c r="J725" s="132"/>
    </row>
    <row r="726" spans="2:10" s="26" customFormat="1" ht="12.75">
      <c r="B726" s="132"/>
      <c r="C726" s="132"/>
      <c r="F726" s="132"/>
      <c r="H726" s="132"/>
      <c r="I726" s="132"/>
      <c r="J726" s="132"/>
    </row>
    <row r="727" spans="2:10" s="26" customFormat="1" ht="12.75">
      <c r="B727" s="132"/>
      <c r="C727" s="132"/>
      <c r="F727" s="132"/>
      <c r="H727" s="132"/>
      <c r="I727" s="132"/>
      <c r="J727" s="132"/>
    </row>
    <row r="728" spans="2:10" s="26" customFormat="1" ht="12.75">
      <c r="B728" s="132"/>
      <c r="C728" s="132"/>
      <c r="F728" s="132"/>
      <c r="H728" s="132"/>
      <c r="I728" s="132"/>
      <c r="J728" s="132"/>
    </row>
    <row r="729" spans="2:10" s="26" customFormat="1" ht="12.75">
      <c r="B729" s="132"/>
      <c r="C729" s="132"/>
      <c r="F729" s="132"/>
      <c r="H729" s="132"/>
      <c r="I729" s="132"/>
      <c r="J729" s="132"/>
    </row>
    <row r="730" spans="2:10" s="26" customFormat="1" ht="12.75">
      <c r="B730" s="132"/>
      <c r="C730" s="132"/>
      <c r="F730" s="132"/>
      <c r="H730" s="132"/>
      <c r="I730" s="132"/>
      <c r="J730" s="132"/>
    </row>
    <row r="731" spans="2:10" s="26" customFormat="1" ht="12.75">
      <c r="B731" s="132"/>
      <c r="C731" s="132"/>
      <c r="F731" s="132"/>
      <c r="H731" s="132"/>
      <c r="I731" s="132"/>
      <c r="J731" s="132"/>
    </row>
    <row r="732" spans="2:10" s="26" customFormat="1" ht="12.75">
      <c r="B732" s="132"/>
      <c r="C732" s="132"/>
      <c r="F732" s="132"/>
      <c r="H732" s="132"/>
      <c r="I732" s="132"/>
      <c r="J732" s="132"/>
    </row>
    <row r="733" spans="2:10" s="26" customFormat="1" ht="12.75">
      <c r="B733" s="132"/>
      <c r="C733" s="132"/>
      <c r="F733" s="132"/>
      <c r="H733" s="132"/>
      <c r="I733" s="132"/>
      <c r="J733" s="132"/>
    </row>
    <row r="734" spans="2:10" s="26" customFormat="1" ht="12.75">
      <c r="B734" s="132"/>
      <c r="C734" s="132"/>
      <c r="F734" s="132"/>
      <c r="H734" s="132"/>
      <c r="I734" s="132"/>
      <c r="J734" s="132"/>
    </row>
    <row r="735" spans="2:10" s="26" customFormat="1" ht="12.75">
      <c r="B735" s="132"/>
      <c r="C735" s="132"/>
      <c r="F735" s="132"/>
      <c r="H735" s="132"/>
      <c r="I735" s="132"/>
      <c r="J735" s="132"/>
    </row>
    <row r="736" spans="2:10" s="26" customFormat="1" ht="12.75">
      <c r="B736" s="132"/>
      <c r="C736" s="132"/>
      <c r="F736" s="132"/>
      <c r="H736" s="132"/>
      <c r="I736" s="132"/>
      <c r="J736" s="132"/>
    </row>
    <row r="737" spans="2:10" s="26" customFormat="1" ht="12.75">
      <c r="B737" s="132"/>
      <c r="C737" s="132"/>
      <c r="F737" s="132"/>
      <c r="H737" s="132"/>
      <c r="I737" s="132"/>
      <c r="J737" s="132"/>
    </row>
    <row r="738" spans="2:10" s="26" customFormat="1" ht="12.75">
      <c r="B738" s="132"/>
      <c r="C738" s="132"/>
      <c r="F738" s="132"/>
      <c r="H738" s="132"/>
      <c r="I738" s="132"/>
      <c r="J738" s="132"/>
    </row>
    <row r="739" spans="2:10" s="26" customFormat="1" ht="12.75">
      <c r="B739" s="132"/>
      <c r="C739" s="132"/>
      <c r="F739" s="132"/>
      <c r="H739" s="132"/>
      <c r="I739" s="132"/>
      <c r="J739" s="132"/>
    </row>
    <row r="740" spans="2:10" s="26" customFormat="1" ht="12.75">
      <c r="B740" s="132"/>
      <c r="C740" s="132"/>
      <c r="F740" s="132"/>
      <c r="H740" s="132"/>
      <c r="I740" s="132"/>
      <c r="J740" s="132"/>
    </row>
    <row r="741" spans="2:10" s="26" customFormat="1" ht="12.75">
      <c r="B741" s="132"/>
      <c r="C741" s="132"/>
      <c r="F741" s="132"/>
      <c r="H741" s="132"/>
      <c r="I741" s="132"/>
      <c r="J741" s="132"/>
    </row>
    <row r="742" spans="2:10" s="26" customFormat="1" ht="12.75">
      <c r="B742" s="132"/>
      <c r="C742" s="132"/>
      <c r="F742" s="132"/>
      <c r="H742" s="132"/>
      <c r="I742" s="132"/>
      <c r="J742" s="132"/>
    </row>
    <row r="743" spans="2:10" s="26" customFormat="1" ht="12.75">
      <c r="B743" s="132"/>
      <c r="C743" s="132"/>
      <c r="F743" s="132"/>
      <c r="H743" s="132"/>
      <c r="I743" s="132"/>
      <c r="J743" s="132"/>
    </row>
    <row r="744" spans="2:10" s="26" customFormat="1" ht="12.75">
      <c r="B744" s="132"/>
      <c r="C744" s="132"/>
      <c r="F744" s="132"/>
      <c r="H744" s="132"/>
      <c r="I744" s="132"/>
      <c r="J744" s="132"/>
    </row>
    <row r="745" spans="2:10" s="26" customFormat="1" ht="12.75">
      <c r="B745" s="132"/>
      <c r="C745" s="132"/>
      <c r="F745" s="132"/>
      <c r="H745" s="132"/>
      <c r="I745" s="132"/>
      <c r="J745" s="132"/>
    </row>
    <row r="746" spans="2:10" s="26" customFormat="1" ht="12.75">
      <c r="B746" s="132"/>
      <c r="C746" s="132"/>
      <c r="F746" s="132"/>
      <c r="H746" s="132"/>
      <c r="I746" s="132"/>
      <c r="J746" s="132"/>
    </row>
    <row r="747" spans="2:10" s="26" customFormat="1" ht="12.75">
      <c r="B747" s="132"/>
      <c r="C747" s="132"/>
      <c r="F747" s="132"/>
      <c r="H747" s="132"/>
      <c r="I747" s="132"/>
      <c r="J747" s="132"/>
    </row>
    <row r="748" spans="2:10" s="26" customFormat="1" ht="12.75">
      <c r="B748" s="132"/>
      <c r="C748" s="132"/>
      <c r="F748" s="132"/>
      <c r="H748" s="132"/>
      <c r="I748" s="132"/>
      <c r="J748" s="132"/>
    </row>
    <row r="749" spans="2:10" s="26" customFormat="1" ht="12.75">
      <c r="B749" s="132"/>
      <c r="C749" s="132"/>
      <c r="F749" s="132"/>
      <c r="H749" s="132"/>
      <c r="I749" s="132"/>
      <c r="J749" s="132"/>
    </row>
    <row r="750" spans="2:10" s="26" customFormat="1" ht="12.75">
      <c r="B750" s="132"/>
      <c r="C750" s="132"/>
      <c r="F750" s="132"/>
      <c r="H750" s="132"/>
      <c r="I750" s="132"/>
      <c r="J750" s="132"/>
    </row>
    <row r="751" spans="2:10" s="26" customFormat="1" ht="12.75">
      <c r="B751" s="132"/>
      <c r="C751" s="132"/>
      <c r="F751" s="132"/>
      <c r="H751" s="132"/>
      <c r="I751" s="132"/>
      <c r="J751" s="132"/>
    </row>
    <row r="752" spans="2:10" s="26" customFormat="1" ht="12.75">
      <c r="B752" s="132"/>
      <c r="C752" s="132"/>
      <c r="F752" s="132"/>
      <c r="H752" s="132"/>
      <c r="I752" s="132"/>
      <c r="J752" s="132"/>
    </row>
    <row r="753" spans="2:10" s="26" customFormat="1" ht="12.75">
      <c r="B753" s="132"/>
      <c r="C753" s="132"/>
      <c r="F753" s="132"/>
      <c r="H753" s="132"/>
      <c r="I753" s="132"/>
      <c r="J753" s="132"/>
    </row>
    <row r="754" spans="2:10" s="26" customFormat="1" ht="12.75">
      <c r="B754" s="132"/>
      <c r="C754" s="132"/>
      <c r="F754" s="132"/>
      <c r="H754" s="132"/>
      <c r="I754" s="132"/>
      <c r="J754" s="132"/>
    </row>
    <row r="755" spans="2:10" s="26" customFormat="1" ht="12.75">
      <c r="B755" s="132"/>
      <c r="C755" s="132"/>
      <c r="F755" s="132"/>
      <c r="H755" s="132"/>
      <c r="I755" s="132"/>
      <c r="J755" s="132"/>
    </row>
    <row r="756" spans="2:10" s="26" customFormat="1" ht="12.75">
      <c r="B756" s="132"/>
      <c r="C756" s="132"/>
      <c r="F756" s="132"/>
      <c r="H756" s="132"/>
      <c r="I756" s="132"/>
      <c r="J756" s="132"/>
    </row>
    <row r="757" spans="2:10" s="26" customFormat="1" ht="12.75">
      <c r="B757" s="132"/>
      <c r="C757" s="132"/>
      <c r="F757" s="132"/>
      <c r="H757" s="132"/>
      <c r="I757" s="132"/>
      <c r="J757" s="132"/>
    </row>
    <row r="758" spans="2:10" s="26" customFormat="1" ht="12.75">
      <c r="B758" s="132"/>
      <c r="C758" s="132"/>
      <c r="F758" s="132"/>
      <c r="H758" s="132"/>
      <c r="I758" s="132"/>
      <c r="J758" s="132"/>
    </row>
    <row r="759" spans="2:10" s="26" customFormat="1" ht="12.75">
      <c r="B759" s="132"/>
      <c r="C759" s="132"/>
      <c r="F759" s="132"/>
      <c r="H759" s="132"/>
      <c r="I759" s="132"/>
      <c r="J759" s="132"/>
    </row>
    <row r="760" spans="2:10" s="26" customFormat="1" ht="12.75">
      <c r="B760" s="132"/>
      <c r="C760" s="132"/>
      <c r="F760" s="132"/>
      <c r="H760" s="132"/>
      <c r="I760" s="132"/>
      <c r="J760" s="132"/>
    </row>
    <row r="761" spans="2:10" s="26" customFormat="1" ht="12.75">
      <c r="B761" s="132"/>
      <c r="C761" s="132"/>
      <c r="F761" s="132"/>
      <c r="H761" s="132"/>
      <c r="I761" s="132"/>
      <c r="J761" s="132"/>
    </row>
    <row r="762" spans="2:10" s="26" customFormat="1" ht="12.75">
      <c r="B762" s="132"/>
      <c r="C762" s="132"/>
      <c r="F762" s="132"/>
      <c r="H762" s="132"/>
      <c r="I762" s="132"/>
      <c r="J762" s="132"/>
    </row>
    <row r="763" spans="2:10" s="26" customFormat="1" ht="12.75">
      <c r="B763" s="132"/>
      <c r="C763" s="132"/>
      <c r="F763" s="132"/>
      <c r="H763" s="132"/>
      <c r="I763" s="132"/>
      <c r="J763" s="132"/>
    </row>
    <row r="764" spans="2:10" s="26" customFormat="1" ht="12.75">
      <c r="B764" s="132"/>
      <c r="C764" s="132"/>
      <c r="F764" s="132"/>
      <c r="H764" s="132"/>
      <c r="I764" s="132"/>
      <c r="J764" s="132"/>
    </row>
    <row r="765" spans="2:10" s="26" customFormat="1" ht="12.75">
      <c r="B765" s="132"/>
      <c r="C765" s="132"/>
      <c r="F765" s="132"/>
      <c r="H765" s="132"/>
      <c r="I765" s="132"/>
      <c r="J765" s="132"/>
    </row>
    <row r="766" spans="2:10" s="26" customFormat="1" ht="12.75">
      <c r="B766" s="132"/>
      <c r="C766" s="132"/>
      <c r="F766" s="132"/>
      <c r="H766" s="132"/>
      <c r="I766" s="132"/>
      <c r="J766" s="132"/>
    </row>
    <row r="767" spans="2:10" s="26" customFormat="1" ht="12.75">
      <c r="B767" s="132"/>
      <c r="C767" s="132"/>
      <c r="F767" s="132"/>
      <c r="H767" s="132"/>
      <c r="I767" s="132"/>
      <c r="J767" s="132"/>
    </row>
    <row r="768" spans="2:10" s="26" customFormat="1" ht="12.75">
      <c r="B768" s="132"/>
      <c r="C768" s="132"/>
      <c r="F768" s="132"/>
      <c r="H768" s="132"/>
      <c r="I768" s="132"/>
      <c r="J768" s="132"/>
    </row>
    <row r="769" spans="2:10" s="26" customFormat="1" ht="12.75">
      <c r="B769" s="132"/>
      <c r="C769" s="132"/>
      <c r="F769" s="132"/>
      <c r="H769" s="132"/>
      <c r="I769" s="132"/>
      <c r="J769" s="132"/>
    </row>
    <row r="770" spans="2:10" s="26" customFormat="1" ht="12.75">
      <c r="B770" s="132"/>
      <c r="C770" s="132"/>
      <c r="F770" s="132"/>
      <c r="H770" s="132"/>
      <c r="I770" s="132"/>
      <c r="J770" s="132"/>
    </row>
    <row r="771" spans="2:10" s="26" customFormat="1" ht="12.75">
      <c r="B771" s="132"/>
      <c r="C771" s="132"/>
      <c r="F771" s="132"/>
      <c r="H771" s="132"/>
      <c r="I771" s="132"/>
      <c r="J771" s="132"/>
    </row>
    <row r="772" spans="2:10" s="26" customFormat="1" ht="12.75">
      <c r="B772" s="132"/>
      <c r="C772" s="132"/>
      <c r="F772" s="132"/>
      <c r="H772" s="132"/>
      <c r="I772" s="132"/>
      <c r="J772" s="132"/>
    </row>
    <row r="773" spans="2:10" s="26" customFormat="1" ht="12.75">
      <c r="B773" s="132"/>
      <c r="C773" s="132"/>
      <c r="F773" s="132"/>
      <c r="H773" s="132"/>
      <c r="I773" s="132"/>
      <c r="J773" s="132"/>
    </row>
    <row r="774" spans="2:10" s="26" customFormat="1" ht="12.75">
      <c r="B774" s="132"/>
      <c r="C774" s="132"/>
      <c r="F774" s="132"/>
      <c r="H774" s="132"/>
      <c r="I774" s="132"/>
      <c r="J774" s="132"/>
    </row>
    <row r="775" spans="2:10" s="26" customFormat="1" ht="12.75">
      <c r="B775" s="132"/>
      <c r="C775" s="132"/>
      <c r="F775" s="132"/>
      <c r="H775" s="132"/>
      <c r="I775" s="132"/>
      <c r="J775" s="132"/>
    </row>
    <row r="776" spans="2:10" s="26" customFormat="1" ht="12.75">
      <c r="B776" s="132"/>
      <c r="C776" s="132"/>
      <c r="F776" s="132"/>
      <c r="H776" s="132"/>
      <c r="I776" s="132"/>
      <c r="J776" s="132"/>
    </row>
    <row r="777" spans="2:10" s="26" customFormat="1" ht="12.75">
      <c r="B777" s="132"/>
      <c r="C777" s="132"/>
      <c r="F777" s="132"/>
      <c r="H777" s="132"/>
      <c r="I777" s="132"/>
      <c r="J777" s="132"/>
    </row>
    <row r="778" spans="2:10" s="26" customFormat="1" ht="12.75">
      <c r="B778" s="132"/>
      <c r="C778" s="132"/>
      <c r="F778" s="132"/>
      <c r="H778" s="132"/>
      <c r="I778" s="132"/>
      <c r="J778" s="132"/>
    </row>
    <row r="779" spans="2:10" s="26" customFormat="1" ht="12.75">
      <c r="B779" s="132"/>
      <c r="C779" s="132"/>
      <c r="F779" s="132"/>
      <c r="H779" s="132"/>
      <c r="I779" s="132"/>
      <c r="J779" s="132"/>
    </row>
    <row r="780" spans="2:10" s="26" customFormat="1" ht="12.75">
      <c r="B780" s="132"/>
      <c r="C780" s="132"/>
      <c r="F780" s="132"/>
      <c r="H780" s="132"/>
      <c r="I780" s="132"/>
      <c r="J780" s="132"/>
    </row>
    <row r="781" spans="2:10" s="26" customFormat="1" ht="12.75">
      <c r="B781" s="132"/>
      <c r="C781" s="132"/>
      <c r="F781" s="132"/>
      <c r="H781" s="132"/>
      <c r="I781" s="132"/>
      <c r="J781" s="132"/>
    </row>
    <row r="782" spans="2:10" s="26" customFormat="1" ht="12.75">
      <c r="B782" s="132"/>
      <c r="C782" s="132"/>
      <c r="F782" s="132"/>
      <c r="H782" s="132"/>
      <c r="I782" s="132"/>
      <c r="J782" s="132"/>
    </row>
    <row r="783" spans="2:10" s="26" customFormat="1" ht="12.75">
      <c r="B783" s="132"/>
      <c r="C783" s="132"/>
      <c r="F783" s="132"/>
      <c r="H783" s="132"/>
      <c r="I783" s="132"/>
      <c r="J783" s="132"/>
    </row>
    <row r="784" spans="2:10" s="26" customFormat="1" ht="12.75">
      <c r="B784" s="132"/>
      <c r="C784" s="132"/>
      <c r="F784" s="132"/>
      <c r="H784" s="132"/>
      <c r="I784" s="132"/>
      <c r="J784" s="132"/>
    </row>
    <row r="785" spans="2:10" s="26" customFormat="1" ht="12.75">
      <c r="B785" s="132"/>
      <c r="C785" s="132"/>
      <c r="F785" s="132"/>
      <c r="H785" s="132"/>
      <c r="I785" s="132"/>
      <c r="J785" s="132"/>
    </row>
    <row r="786" spans="2:10" s="26" customFormat="1" ht="12.75">
      <c r="B786" s="132"/>
      <c r="C786" s="132"/>
      <c r="F786" s="132"/>
      <c r="H786" s="132"/>
      <c r="I786" s="132"/>
      <c r="J786" s="132"/>
    </row>
    <row r="787" spans="2:10" s="26" customFormat="1" ht="12.75">
      <c r="B787" s="132"/>
      <c r="C787" s="132"/>
      <c r="F787" s="132"/>
      <c r="H787" s="132"/>
      <c r="I787" s="132"/>
      <c r="J787" s="132"/>
    </row>
    <row r="788" spans="2:10" s="26" customFormat="1" ht="12.75">
      <c r="B788" s="132"/>
      <c r="C788" s="132"/>
      <c r="F788" s="132"/>
      <c r="H788" s="132"/>
      <c r="I788" s="132"/>
      <c r="J788" s="132"/>
    </row>
    <row r="789" spans="2:10" s="26" customFormat="1" ht="12.75">
      <c r="B789" s="132"/>
      <c r="C789" s="132"/>
      <c r="F789" s="132"/>
      <c r="H789" s="132"/>
      <c r="I789" s="132"/>
      <c r="J789" s="132"/>
    </row>
    <row r="790" spans="2:10" s="26" customFormat="1" ht="12.75">
      <c r="B790" s="132"/>
      <c r="C790" s="132"/>
      <c r="F790" s="132"/>
      <c r="H790" s="132"/>
      <c r="I790" s="132"/>
      <c r="J790" s="132"/>
    </row>
    <row r="791" spans="2:10" s="26" customFormat="1" ht="12.75">
      <c r="B791" s="132"/>
      <c r="C791" s="132"/>
      <c r="F791" s="132"/>
      <c r="H791" s="132"/>
      <c r="I791" s="132"/>
      <c r="J791" s="132"/>
    </row>
    <row r="792" spans="2:10" s="26" customFormat="1" ht="12.75">
      <c r="B792" s="132"/>
      <c r="C792" s="132"/>
      <c r="F792" s="132"/>
      <c r="H792" s="132"/>
      <c r="I792" s="132"/>
      <c r="J792" s="132"/>
    </row>
    <row r="793" spans="2:10" s="26" customFormat="1" ht="12.75">
      <c r="B793" s="132"/>
      <c r="C793" s="132"/>
      <c r="F793" s="132"/>
      <c r="H793" s="132"/>
      <c r="I793" s="132"/>
      <c r="J793" s="132"/>
    </row>
    <row r="794" spans="2:10" s="26" customFormat="1" ht="12.75">
      <c r="B794" s="132"/>
      <c r="C794" s="132"/>
      <c r="F794" s="132"/>
      <c r="H794" s="132"/>
      <c r="I794" s="132"/>
      <c r="J794" s="132"/>
    </row>
    <row r="795" spans="2:10" s="26" customFormat="1" ht="12.75">
      <c r="B795" s="132"/>
      <c r="C795" s="132"/>
      <c r="F795" s="132"/>
      <c r="H795" s="132"/>
      <c r="I795" s="132"/>
      <c r="J795" s="132"/>
    </row>
    <row r="796" spans="2:10" s="26" customFormat="1" ht="12.75">
      <c r="B796" s="132"/>
      <c r="C796" s="132"/>
      <c r="F796" s="132"/>
      <c r="H796" s="132"/>
      <c r="I796" s="132"/>
      <c r="J796" s="132"/>
    </row>
    <row r="797" spans="2:10" s="26" customFormat="1" ht="12.75">
      <c r="B797" s="132"/>
      <c r="C797" s="132"/>
      <c r="F797" s="132"/>
      <c r="H797" s="132"/>
      <c r="I797" s="132"/>
      <c r="J797" s="132"/>
    </row>
    <row r="798" spans="2:10" s="26" customFormat="1" ht="12.75">
      <c r="B798" s="132"/>
      <c r="C798" s="132"/>
      <c r="F798" s="132"/>
      <c r="H798" s="132"/>
      <c r="I798" s="132"/>
      <c r="J798" s="132"/>
    </row>
    <row r="799" spans="2:10" s="26" customFormat="1" ht="12.75">
      <c r="B799" s="132"/>
      <c r="C799" s="132"/>
      <c r="F799" s="132"/>
      <c r="H799" s="132"/>
      <c r="I799" s="132"/>
      <c r="J799" s="132"/>
    </row>
    <row r="800" spans="2:10" s="26" customFormat="1" ht="12.75">
      <c r="B800" s="132"/>
      <c r="C800" s="132"/>
      <c r="F800" s="132"/>
      <c r="H800" s="132"/>
      <c r="I800" s="132"/>
      <c r="J800" s="132"/>
    </row>
    <row r="801" spans="2:10" s="26" customFormat="1" ht="12.75">
      <c r="B801" s="132"/>
      <c r="C801" s="132"/>
      <c r="F801" s="132"/>
      <c r="H801" s="132"/>
      <c r="I801" s="132"/>
      <c r="J801" s="132"/>
    </row>
    <row r="802" spans="2:10" s="26" customFormat="1" ht="12.75">
      <c r="B802" s="132"/>
      <c r="C802" s="132"/>
      <c r="F802" s="132"/>
      <c r="H802" s="132"/>
      <c r="I802" s="132"/>
      <c r="J802" s="132"/>
    </row>
    <row r="803" spans="2:10" s="26" customFormat="1" ht="12.75">
      <c r="B803" s="132"/>
      <c r="C803" s="132"/>
      <c r="F803" s="132"/>
      <c r="H803" s="132"/>
      <c r="I803" s="132"/>
      <c r="J803" s="132"/>
    </row>
    <row r="804" spans="2:10" s="26" customFormat="1" ht="12.75">
      <c r="B804" s="132"/>
      <c r="C804" s="132"/>
      <c r="F804" s="132"/>
      <c r="H804" s="132"/>
      <c r="I804" s="132"/>
      <c r="J804" s="132"/>
    </row>
    <row r="805" spans="2:10" s="26" customFormat="1" ht="12.75">
      <c r="B805" s="132"/>
      <c r="C805" s="132"/>
      <c r="F805" s="132"/>
      <c r="H805" s="132"/>
      <c r="I805" s="132"/>
      <c r="J805" s="132"/>
    </row>
    <row r="806" spans="2:10" s="26" customFormat="1" ht="12.75">
      <c r="B806" s="132"/>
      <c r="C806" s="132"/>
      <c r="F806" s="132"/>
      <c r="H806" s="132"/>
      <c r="I806" s="132"/>
      <c r="J806" s="132"/>
    </row>
    <row r="807" spans="2:10" s="26" customFormat="1" ht="12.75">
      <c r="B807" s="132"/>
      <c r="C807" s="132"/>
      <c r="F807" s="132"/>
      <c r="H807" s="132"/>
      <c r="I807" s="132"/>
      <c r="J807" s="132"/>
    </row>
    <row r="808" spans="2:10" s="26" customFormat="1" ht="12.75">
      <c r="B808" s="132"/>
      <c r="C808" s="132"/>
      <c r="F808" s="132"/>
      <c r="H808" s="132"/>
      <c r="I808" s="132"/>
      <c r="J808" s="132"/>
    </row>
    <row r="809" spans="2:10" s="26" customFormat="1" ht="12.75">
      <c r="B809" s="132"/>
      <c r="C809" s="132"/>
      <c r="F809" s="132"/>
      <c r="H809" s="132"/>
      <c r="I809" s="132"/>
      <c r="J809" s="132"/>
    </row>
    <row r="810" spans="2:10" s="26" customFormat="1" ht="12.75">
      <c r="B810" s="132"/>
      <c r="C810" s="132"/>
      <c r="F810" s="132"/>
      <c r="H810" s="132"/>
      <c r="I810" s="132"/>
      <c r="J810" s="132"/>
    </row>
    <row r="811" spans="2:10" s="26" customFormat="1" ht="12.75">
      <c r="B811" s="132"/>
      <c r="C811" s="132"/>
      <c r="F811" s="132"/>
      <c r="H811" s="132"/>
      <c r="I811" s="132"/>
      <c r="J811" s="132"/>
    </row>
    <row r="812" spans="2:10" s="26" customFormat="1" ht="12.75">
      <c r="B812" s="132"/>
      <c r="C812" s="132"/>
      <c r="F812" s="132"/>
      <c r="H812" s="132"/>
      <c r="I812" s="132"/>
      <c r="J812" s="132"/>
    </row>
    <row r="813" spans="2:10" s="26" customFormat="1" ht="12.75">
      <c r="B813" s="132"/>
      <c r="C813" s="132"/>
      <c r="F813" s="132"/>
      <c r="H813" s="132"/>
      <c r="I813" s="132"/>
      <c r="J813" s="132"/>
    </row>
    <row r="814" spans="2:10" s="26" customFormat="1" ht="12.75">
      <c r="B814" s="132"/>
      <c r="C814" s="132"/>
      <c r="F814" s="132"/>
      <c r="H814" s="132"/>
      <c r="I814" s="132"/>
      <c r="J814" s="132"/>
    </row>
    <row r="815" spans="2:10" s="26" customFormat="1" ht="12.75">
      <c r="B815" s="132"/>
      <c r="C815" s="132"/>
      <c r="F815" s="132"/>
      <c r="H815" s="132"/>
      <c r="I815" s="132"/>
      <c r="J815" s="132"/>
    </row>
    <row r="816" spans="2:10" s="26" customFormat="1" ht="12.75">
      <c r="B816" s="132"/>
      <c r="C816" s="132"/>
      <c r="F816" s="132"/>
      <c r="H816" s="132"/>
      <c r="I816" s="132"/>
      <c r="J816" s="132"/>
    </row>
    <row r="817" spans="2:10" s="26" customFormat="1" ht="12.75">
      <c r="B817" s="132"/>
      <c r="C817" s="132"/>
      <c r="F817" s="132"/>
      <c r="H817" s="132"/>
      <c r="I817" s="132"/>
      <c r="J817" s="132"/>
    </row>
    <row r="818" spans="2:10" s="26" customFormat="1" ht="12.75">
      <c r="B818" s="132"/>
      <c r="C818" s="132"/>
      <c r="F818" s="132"/>
      <c r="H818" s="132"/>
      <c r="I818" s="132"/>
      <c r="J818" s="132"/>
    </row>
    <row r="819" spans="2:10" s="26" customFormat="1" ht="12.75">
      <c r="B819" s="132"/>
      <c r="C819" s="132"/>
      <c r="F819" s="132"/>
      <c r="H819" s="132"/>
      <c r="I819" s="132"/>
      <c r="J819" s="132"/>
    </row>
    <row r="820" spans="2:10" s="26" customFormat="1" ht="12.75">
      <c r="B820" s="132"/>
      <c r="C820" s="132"/>
      <c r="F820" s="132"/>
      <c r="H820" s="132"/>
      <c r="I820" s="132"/>
      <c r="J820" s="132"/>
    </row>
    <row r="821" spans="2:10" s="26" customFormat="1" ht="12.75">
      <c r="B821" s="132"/>
      <c r="C821" s="132"/>
      <c r="F821" s="132"/>
      <c r="H821" s="132"/>
      <c r="I821" s="132"/>
      <c r="J821" s="132"/>
    </row>
    <row r="822" spans="2:10" s="26" customFormat="1" ht="12.75">
      <c r="B822" s="132"/>
      <c r="C822" s="132"/>
      <c r="F822" s="132"/>
      <c r="H822" s="132"/>
      <c r="I822" s="132"/>
      <c r="J822" s="132"/>
    </row>
    <row r="823" spans="2:10" s="26" customFormat="1" ht="12.75">
      <c r="B823" s="132"/>
      <c r="C823" s="132"/>
      <c r="F823" s="132"/>
      <c r="H823" s="132"/>
      <c r="I823" s="132"/>
      <c r="J823" s="132"/>
    </row>
    <row r="824" spans="2:10" s="26" customFormat="1" ht="12.75">
      <c r="B824" s="132"/>
      <c r="C824" s="132"/>
      <c r="F824" s="132"/>
      <c r="H824" s="132"/>
      <c r="I824" s="132"/>
      <c r="J824" s="132"/>
    </row>
    <row r="825" spans="2:10" s="26" customFormat="1" ht="12.75">
      <c r="B825" s="132"/>
      <c r="C825" s="132"/>
      <c r="F825" s="132"/>
      <c r="H825" s="132"/>
      <c r="I825" s="132"/>
      <c r="J825" s="132"/>
    </row>
    <row r="826" spans="2:10" s="26" customFormat="1" ht="12.75">
      <c r="B826" s="132"/>
      <c r="C826" s="132"/>
      <c r="F826" s="132"/>
      <c r="H826" s="132"/>
      <c r="I826" s="132"/>
      <c r="J826" s="132"/>
    </row>
    <row r="827" spans="2:10" s="26" customFormat="1" ht="12.75">
      <c r="B827" s="132"/>
      <c r="C827" s="132"/>
      <c r="F827" s="132"/>
      <c r="H827" s="132"/>
      <c r="I827" s="132"/>
      <c r="J827" s="132"/>
    </row>
    <row r="828" spans="2:10" s="26" customFormat="1" ht="12.75">
      <c r="B828" s="132"/>
      <c r="C828" s="132"/>
      <c r="F828" s="132"/>
      <c r="H828" s="132"/>
      <c r="I828" s="132"/>
      <c r="J828" s="132"/>
    </row>
    <row r="829" spans="2:10" s="26" customFormat="1" ht="12.75">
      <c r="B829" s="132"/>
      <c r="C829" s="132"/>
      <c r="F829" s="132"/>
      <c r="H829" s="132"/>
      <c r="I829" s="132"/>
      <c r="J829" s="132"/>
    </row>
    <row r="830" spans="2:10" s="26" customFormat="1" ht="12.75">
      <c r="B830" s="132"/>
      <c r="C830" s="132"/>
      <c r="F830" s="132"/>
      <c r="H830" s="132"/>
      <c r="I830" s="132"/>
      <c r="J830" s="132"/>
    </row>
    <row r="831" spans="2:10" s="26" customFormat="1" ht="12.75">
      <c r="B831" s="132"/>
      <c r="C831" s="132"/>
      <c r="F831" s="132"/>
      <c r="H831" s="132"/>
      <c r="I831" s="132"/>
      <c r="J831" s="132"/>
    </row>
    <row r="832" spans="2:10" s="26" customFormat="1" ht="12.75">
      <c r="B832" s="132"/>
      <c r="C832" s="132"/>
      <c r="F832" s="132"/>
      <c r="H832" s="132"/>
      <c r="I832" s="132"/>
      <c r="J832" s="132"/>
    </row>
    <row r="833" spans="2:10" s="26" customFormat="1" ht="12.75">
      <c r="B833" s="132"/>
      <c r="C833" s="132"/>
      <c r="F833" s="132"/>
      <c r="H833" s="132"/>
      <c r="I833" s="132"/>
      <c r="J833" s="132"/>
    </row>
    <row r="834" spans="2:10" s="26" customFormat="1" ht="12.75">
      <c r="B834" s="132"/>
      <c r="C834" s="132"/>
      <c r="F834" s="132"/>
      <c r="H834" s="132"/>
      <c r="I834" s="132"/>
      <c r="J834" s="132"/>
    </row>
    <row r="835" spans="2:10" s="26" customFormat="1" ht="12.75">
      <c r="B835" s="132"/>
      <c r="C835" s="132"/>
      <c r="F835" s="132"/>
      <c r="H835" s="132"/>
      <c r="I835" s="132"/>
      <c r="J835" s="132"/>
    </row>
    <row r="836" spans="2:10" s="26" customFormat="1" ht="12.75">
      <c r="B836" s="132"/>
      <c r="C836" s="132"/>
      <c r="F836" s="132"/>
      <c r="H836" s="132"/>
      <c r="I836" s="132"/>
      <c r="J836" s="132"/>
    </row>
    <row r="837" spans="2:10" s="26" customFormat="1" ht="12.75">
      <c r="B837" s="132"/>
      <c r="C837" s="132"/>
      <c r="F837" s="132"/>
      <c r="H837" s="132"/>
      <c r="I837" s="132"/>
      <c r="J837" s="132"/>
    </row>
    <row r="838" spans="2:10" s="26" customFormat="1" ht="12.75">
      <c r="B838" s="132"/>
      <c r="C838" s="132"/>
      <c r="F838" s="132"/>
      <c r="H838" s="132"/>
      <c r="I838" s="132"/>
      <c r="J838" s="132"/>
    </row>
    <row r="839" spans="2:10" s="26" customFormat="1" ht="12.75">
      <c r="B839" s="132"/>
      <c r="C839" s="132"/>
      <c r="F839" s="132"/>
      <c r="H839" s="132"/>
      <c r="I839" s="132"/>
      <c r="J839" s="132"/>
    </row>
    <row r="840" spans="2:10" s="26" customFormat="1" ht="12.75">
      <c r="B840" s="132"/>
      <c r="C840" s="132"/>
      <c r="F840" s="132"/>
      <c r="H840" s="132"/>
      <c r="I840" s="132"/>
      <c r="J840" s="132"/>
    </row>
    <row r="841" spans="2:10" s="26" customFormat="1" ht="12.75">
      <c r="B841" s="132"/>
      <c r="C841" s="132"/>
      <c r="F841" s="132"/>
      <c r="H841" s="132"/>
      <c r="I841" s="132"/>
      <c r="J841" s="132"/>
    </row>
    <row r="842" spans="2:10" s="26" customFormat="1" ht="12.75">
      <c r="B842" s="132"/>
      <c r="C842" s="132"/>
      <c r="F842" s="132"/>
      <c r="H842" s="132"/>
      <c r="I842" s="132"/>
      <c r="J842" s="132"/>
    </row>
    <row r="843" spans="2:10" s="26" customFormat="1" ht="12.75">
      <c r="B843" s="132"/>
      <c r="C843" s="132"/>
      <c r="F843" s="132"/>
      <c r="H843" s="132"/>
      <c r="I843" s="132"/>
      <c r="J843" s="132"/>
    </row>
    <row r="844" spans="2:10" s="26" customFormat="1" ht="12.75">
      <c r="B844" s="132"/>
      <c r="C844" s="132"/>
      <c r="F844" s="132"/>
      <c r="H844" s="132"/>
      <c r="I844" s="132"/>
      <c r="J844" s="132"/>
    </row>
    <row r="845" spans="2:10" s="26" customFormat="1" ht="12.75">
      <c r="B845" s="132"/>
      <c r="C845" s="132"/>
      <c r="F845" s="132"/>
      <c r="H845" s="132"/>
      <c r="I845" s="132"/>
      <c r="J845" s="132"/>
    </row>
    <row r="846" spans="2:10" s="26" customFormat="1" ht="12.75">
      <c r="B846" s="132"/>
      <c r="C846" s="132"/>
      <c r="F846" s="132"/>
      <c r="H846" s="132"/>
      <c r="I846" s="132"/>
      <c r="J846" s="132"/>
    </row>
    <row r="847" spans="2:10" s="26" customFormat="1" ht="12.75">
      <c r="B847" s="132"/>
      <c r="C847" s="132"/>
      <c r="F847" s="132"/>
      <c r="H847" s="132"/>
      <c r="I847" s="132"/>
      <c r="J847" s="132"/>
    </row>
    <row r="848" spans="2:10" s="26" customFormat="1" ht="12.75">
      <c r="B848" s="132"/>
      <c r="C848" s="132"/>
      <c r="F848" s="132"/>
      <c r="H848" s="132"/>
      <c r="I848" s="132"/>
      <c r="J848" s="132"/>
    </row>
    <row r="849" spans="2:10" s="26" customFormat="1" ht="12.75">
      <c r="B849" s="132"/>
      <c r="C849" s="132"/>
      <c r="F849" s="132"/>
      <c r="H849" s="132"/>
      <c r="I849" s="132"/>
      <c r="J849" s="132"/>
    </row>
    <row r="850" spans="2:10" s="26" customFormat="1" ht="12.75">
      <c r="B850" s="132"/>
      <c r="C850" s="132"/>
      <c r="F850" s="132"/>
      <c r="H850" s="132"/>
      <c r="I850" s="132"/>
      <c r="J850" s="132"/>
    </row>
    <row r="851" spans="2:10" s="26" customFormat="1" ht="12.75">
      <c r="B851" s="132"/>
      <c r="C851" s="132"/>
      <c r="F851" s="132"/>
      <c r="H851" s="132"/>
      <c r="I851" s="132"/>
      <c r="J851" s="132"/>
    </row>
    <row r="852" spans="2:10" s="26" customFormat="1" ht="12.75">
      <c r="B852" s="132"/>
      <c r="C852" s="132"/>
      <c r="F852" s="132"/>
      <c r="H852" s="132"/>
      <c r="I852" s="132"/>
      <c r="J852" s="132"/>
    </row>
    <row r="853" spans="2:10" s="26" customFormat="1" ht="12.75">
      <c r="B853" s="132"/>
      <c r="C853" s="132"/>
      <c r="F853" s="132"/>
      <c r="H853" s="132"/>
      <c r="I853" s="132"/>
      <c r="J853" s="132"/>
    </row>
    <row r="854" spans="2:10" s="26" customFormat="1" ht="12.75">
      <c r="B854" s="132"/>
      <c r="C854" s="132"/>
      <c r="F854" s="132"/>
      <c r="H854" s="132"/>
      <c r="I854" s="132"/>
      <c r="J854" s="132"/>
    </row>
    <row r="855" spans="2:10" s="26" customFormat="1" ht="12.75">
      <c r="B855" s="132"/>
      <c r="C855" s="132"/>
      <c r="F855" s="132"/>
      <c r="H855" s="132"/>
      <c r="I855" s="132"/>
      <c r="J855" s="132"/>
    </row>
    <row r="856" spans="2:10" s="26" customFormat="1" ht="12.75">
      <c r="B856" s="132"/>
      <c r="C856" s="132"/>
      <c r="F856" s="132"/>
      <c r="H856" s="132"/>
      <c r="I856" s="132"/>
      <c r="J856" s="132"/>
    </row>
    <row r="857" spans="2:10" s="26" customFormat="1" ht="12.75">
      <c r="B857" s="132"/>
      <c r="C857" s="132"/>
      <c r="F857" s="132"/>
      <c r="H857" s="132"/>
      <c r="I857" s="132"/>
      <c r="J857" s="132"/>
    </row>
    <row r="858" spans="2:10" s="26" customFormat="1" ht="12.75">
      <c r="B858" s="132"/>
      <c r="C858" s="132"/>
      <c r="F858" s="132"/>
      <c r="H858" s="132"/>
      <c r="I858" s="132"/>
      <c r="J858" s="132"/>
    </row>
    <row r="859" spans="2:10" s="26" customFormat="1" ht="12.75">
      <c r="B859" s="132"/>
      <c r="C859" s="132"/>
      <c r="F859" s="132"/>
      <c r="H859" s="132"/>
      <c r="I859" s="132"/>
      <c r="J859" s="132"/>
    </row>
    <row r="860" spans="2:10" s="26" customFormat="1" ht="12.75">
      <c r="B860" s="132"/>
      <c r="C860" s="132"/>
      <c r="F860" s="132"/>
      <c r="H860" s="132"/>
      <c r="I860" s="132"/>
      <c r="J860" s="132"/>
    </row>
    <row r="861" spans="2:10" s="26" customFormat="1" ht="12.75">
      <c r="B861" s="132"/>
      <c r="C861" s="132"/>
      <c r="F861" s="132"/>
      <c r="H861" s="132"/>
      <c r="I861" s="132"/>
      <c r="J861" s="132"/>
    </row>
    <row r="862" spans="2:10" s="26" customFormat="1" ht="12.75">
      <c r="B862" s="132"/>
      <c r="C862" s="132"/>
      <c r="F862" s="132"/>
      <c r="H862" s="132"/>
      <c r="I862" s="132"/>
      <c r="J862" s="132"/>
    </row>
    <row r="863" spans="2:10" s="26" customFormat="1" ht="12.75">
      <c r="B863" s="132"/>
      <c r="C863" s="132"/>
      <c r="F863" s="132"/>
      <c r="H863" s="132"/>
      <c r="I863" s="132"/>
      <c r="J863" s="132"/>
    </row>
    <row r="864" spans="2:10" s="26" customFormat="1" ht="12.75">
      <c r="B864" s="132"/>
      <c r="C864" s="132"/>
      <c r="F864" s="132"/>
      <c r="H864" s="132"/>
      <c r="I864" s="132"/>
      <c r="J864" s="132"/>
    </row>
    <row r="865" spans="2:10" s="26" customFormat="1" ht="12.75">
      <c r="B865" s="132"/>
      <c r="C865" s="132"/>
      <c r="F865" s="132"/>
      <c r="H865" s="132"/>
      <c r="I865" s="132"/>
      <c r="J865" s="132"/>
    </row>
    <row r="866" spans="2:10" s="26" customFormat="1" ht="12.75">
      <c r="B866" s="132"/>
      <c r="C866" s="132"/>
      <c r="F866" s="132"/>
      <c r="H866" s="132"/>
      <c r="I866" s="132"/>
      <c r="J866" s="132"/>
    </row>
    <row r="867" spans="2:10" s="26" customFormat="1" ht="12.75">
      <c r="B867" s="132"/>
      <c r="C867" s="132"/>
      <c r="F867" s="132"/>
      <c r="H867" s="132"/>
      <c r="I867" s="132"/>
      <c r="J867" s="132"/>
    </row>
    <row r="868" spans="2:10" s="26" customFormat="1" ht="12.75">
      <c r="B868" s="132"/>
      <c r="C868" s="132"/>
      <c r="F868" s="132"/>
      <c r="H868" s="132"/>
      <c r="I868" s="132"/>
      <c r="J868" s="132"/>
    </row>
    <row r="869" spans="2:10" s="26" customFormat="1" ht="12.75">
      <c r="B869" s="132"/>
      <c r="C869" s="132"/>
      <c r="F869" s="132"/>
      <c r="H869" s="132"/>
      <c r="I869" s="132"/>
      <c r="J869" s="132"/>
    </row>
    <row r="870" spans="2:10" s="26" customFormat="1" ht="12.75">
      <c r="B870" s="132"/>
      <c r="C870" s="132"/>
      <c r="F870" s="132"/>
      <c r="H870" s="132"/>
      <c r="I870" s="132"/>
      <c r="J870" s="132"/>
    </row>
    <row r="871" spans="2:10" s="26" customFormat="1" ht="12.75">
      <c r="B871" s="132"/>
      <c r="C871" s="132"/>
      <c r="F871" s="132"/>
      <c r="H871" s="132"/>
      <c r="I871" s="132"/>
      <c r="J871" s="132"/>
    </row>
    <row r="872" spans="2:10" s="26" customFormat="1" ht="12.75">
      <c r="B872" s="132"/>
      <c r="C872" s="132"/>
      <c r="F872" s="132"/>
      <c r="H872" s="132"/>
      <c r="I872" s="132"/>
      <c r="J872" s="132"/>
    </row>
    <row r="873" spans="2:10" s="26" customFormat="1" ht="12.75">
      <c r="B873" s="132"/>
      <c r="C873" s="132"/>
      <c r="F873" s="132"/>
      <c r="H873" s="132"/>
      <c r="I873" s="132"/>
      <c r="J873" s="132"/>
    </row>
    <row r="874" spans="2:10" s="26" customFormat="1" ht="12.75">
      <c r="B874" s="132"/>
      <c r="C874" s="132"/>
      <c r="F874" s="132"/>
      <c r="H874" s="132"/>
      <c r="I874" s="132"/>
      <c r="J874" s="132"/>
    </row>
    <row r="875" spans="2:10" s="26" customFormat="1" ht="12.75">
      <c r="B875" s="132"/>
      <c r="C875" s="132"/>
      <c r="F875" s="132"/>
      <c r="H875" s="132"/>
      <c r="I875" s="132"/>
      <c r="J875" s="132"/>
    </row>
    <row r="876" spans="2:10" s="26" customFormat="1" ht="12.75">
      <c r="B876" s="132"/>
      <c r="C876" s="132"/>
      <c r="F876" s="132"/>
      <c r="H876" s="132"/>
      <c r="I876" s="132"/>
      <c r="J876" s="132"/>
    </row>
    <row r="877" spans="2:10" s="26" customFormat="1" ht="12.75">
      <c r="B877" s="132"/>
      <c r="C877" s="132"/>
      <c r="F877" s="132"/>
      <c r="H877" s="132"/>
      <c r="I877" s="132"/>
      <c r="J877" s="132"/>
    </row>
    <row r="878" spans="2:10" s="26" customFormat="1" ht="12.75">
      <c r="B878" s="132"/>
      <c r="C878" s="132"/>
      <c r="F878" s="132"/>
      <c r="H878" s="132"/>
      <c r="I878" s="132"/>
      <c r="J878" s="132"/>
    </row>
    <row r="879" spans="2:10" s="26" customFormat="1" ht="12.75">
      <c r="B879" s="132"/>
      <c r="C879" s="132"/>
      <c r="F879" s="132"/>
      <c r="H879" s="132"/>
      <c r="I879" s="132"/>
      <c r="J879" s="132"/>
    </row>
    <row r="880" spans="2:10" s="26" customFormat="1" ht="12.75">
      <c r="B880" s="132"/>
      <c r="C880" s="132"/>
      <c r="F880" s="132"/>
      <c r="H880" s="132"/>
      <c r="I880" s="132"/>
      <c r="J880" s="132"/>
    </row>
    <row r="881" spans="2:10" s="26" customFormat="1" ht="12.75">
      <c r="B881" s="132"/>
      <c r="C881" s="132"/>
      <c r="F881" s="132"/>
      <c r="H881" s="132"/>
      <c r="I881" s="132"/>
      <c r="J881" s="132"/>
    </row>
    <row r="882" spans="2:10" s="26" customFormat="1" ht="12.75">
      <c r="B882" s="132"/>
      <c r="C882" s="132"/>
      <c r="F882" s="132"/>
      <c r="H882" s="132"/>
      <c r="I882" s="132"/>
      <c r="J882" s="132"/>
    </row>
    <row r="883" spans="2:10" s="26" customFormat="1" ht="12.75">
      <c r="B883" s="132"/>
      <c r="C883" s="132"/>
      <c r="F883" s="132"/>
      <c r="H883" s="132"/>
      <c r="I883" s="132"/>
      <c r="J883" s="132"/>
    </row>
    <row r="884" spans="2:10" s="26" customFormat="1" ht="12.75">
      <c r="B884" s="132"/>
      <c r="C884" s="132"/>
      <c r="F884" s="132"/>
      <c r="H884" s="132"/>
      <c r="I884" s="132"/>
      <c r="J884" s="132"/>
    </row>
    <row r="885" spans="2:10" s="26" customFormat="1" ht="12.75">
      <c r="B885" s="132"/>
      <c r="C885" s="132"/>
      <c r="F885" s="132"/>
      <c r="H885" s="132"/>
      <c r="I885" s="132"/>
      <c r="J885" s="132"/>
    </row>
    <row r="886" spans="2:10" s="26" customFormat="1" ht="12.75">
      <c r="B886" s="132"/>
      <c r="C886" s="132"/>
      <c r="F886" s="132"/>
      <c r="H886" s="132"/>
      <c r="I886" s="132"/>
      <c r="J886" s="132"/>
    </row>
    <row r="887" spans="2:10" s="26" customFormat="1" ht="12.75">
      <c r="B887" s="132"/>
      <c r="C887" s="132"/>
      <c r="F887" s="132"/>
      <c r="H887" s="132"/>
      <c r="I887" s="132"/>
      <c r="J887" s="132"/>
    </row>
    <row r="888" spans="2:10" s="26" customFormat="1" ht="12.75">
      <c r="B888" s="132"/>
      <c r="C888" s="132"/>
      <c r="F888" s="132"/>
      <c r="H888" s="132"/>
      <c r="I888" s="132"/>
      <c r="J888" s="132"/>
    </row>
    <row r="889" spans="2:10" s="26" customFormat="1" ht="12.75">
      <c r="B889" s="132"/>
      <c r="C889" s="132"/>
      <c r="F889" s="132"/>
      <c r="H889" s="132"/>
      <c r="I889" s="132"/>
      <c r="J889" s="132"/>
    </row>
    <row r="890" spans="2:10" s="26" customFormat="1" ht="12.75">
      <c r="B890" s="132"/>
      <c r="C890" s="132"/>
      <c r="F890" s="132"/>
      <c r="H890" s="132"/>
      <c r="I890" s="132"/>
      <c r="J890" s="132"/>
    </row>
    <row r="891" spans="2:10" s="26" customFormat="1" ht="12.75">
      <c r="B891" s="132"/>
      <c r="C891" s="132"/>
      <c r="F891" s="132"/>
      <c r="H891" s="132"/>
      <c r="I891" s="132"/>
      <c r="J891" s="132"/>
    </row>
    <row r="892" spans="2:10" s="26" customFormat="1" ht="12.75">
      <c r="B892" s="132"/>
      <c r="C892" s="132"/>
      <c r="F892" s="132"/>
      <c r="H892" s="132"/>
      <c r="I892" s="132"/>
      <c r="J892" s="132"/>
    </row>
    <row r="893" spans="2:10" s="26" customFormat="1" ht="12.75">
      <c r="B893" s="132"/>
      <c r="C893" s="132"/>
      <c r="F893" s="132"/>
      <c r="H893" s="132"/>
      <c r="I893" s="132"/>
      <c r="J893" s="132"/>
    </row>
    <row r="894" spans="2:10" s="26" customFormat="1" ht="12.75">
      <c r="B894" s="132"/>
      <c r="C894" s="132"/>
      <c r="F894" s="132"/>
      <c r="H894" s="132"/>
      <c r="I894" s="132"/>
      <c r="J894" s="132"/>
    </row>
    <row r="895" spans="2:10" s="26" customFormat="1" ht="12.75">
      <c r="B895" s="132"/>
      <c r="C895" s="132"/>
      <c r="F895" s="132"/>
      <c r="H895" s="132"/>
      <c r="I895" s="132"/>
      <c r="J895" s="132"/>
    </row>
    <row r="896" spans="2:10" s="26" customFormat="1" ht="12.75">
      <c r="B896" s="132"/>
      <c r="C896" s="132"/>
      <c r="F896" s="132"/>
      <c r="H896" s="132"/>
      <c r="I896" s="132"/>
      <c r="J896" s="132"/>
    </row>
    <row r="897" spans="2:10" s="26" customFormat="1" ht="12.75">
      <c r="B897" s="132"/>
      <c r="C897" s="132"/>
      <c r="F897" s="132"/>
      <c r="H897" s="132"/>
      <c r="I897" s="132"/>
      <c r="J897" s="132"/>
    </row>
    <row r="898" spans="2:10" s="26" customFormat="1" ht="12.75">
      <c r="B898" s="132"/>
      <c r="C898" s="132"/>
      <c r="F898" s="132"/>
      <c r="H898" s="132"/>
      <c r="I898" s="132"/>
      <c r="J898" s="132"/>
    </row>
    <row r="899" spans="2:10" s="26" customFormat="1" ht="12.75">
      <c r="B899" s="132"/>
      <c r="C899" s="132"/>
      <c r="F899" s="132"/>
      <c r="H899" s="132"/>
      <c r="I899" s="132"/>
      <c r="J899" s="132"/>
    </row>
    <row r="900" spans="2:10" s="26" customFormat="1" ht="12.75">
      <c r="B900" s="132"/>
      <c r="C900" s="132"/>
      <c r="F900" s="132"/>
      <c r="H900" s="132"/>
      <c r="I900" s="132"/>
      <c r="J900" s="132"/>
    </row>
    <row r="901" spans="2:10" s="26" customFormat="1" ht="12.75">
      <c r="B901" s="132"/>
      <c r="C901" s="132"/>
      <c r="F901" s="132"/>
      <c r="H901" s="132"/>
      <c r="I901" s="132"/>
      <c r="J901" s="132"/>
    </row>
    <row r="902" spans="2:10" s="26" customFormat="1" ht="12.75">
      <c r="B902" s="132"/>
      <c r="C902" s="132"/>
      <c r="F902" s="132"/>
      <c r="H902" s="132"/>
      <c r="I902" s="132"/>
      <c r="J902" s="132"/>
    </row>
    <row r="903" spans="2:10" s="26" customFormat="1" ht="12.75">
      <c r="B903" s="132"/>
      <c r="C903" s="132"/>
      <c r="F903" s="132"/>
      <c r="H903" s="132"/>
      <c r="I903" s="132"/>
      <c r="J903" s="132"/>
    </row>
    <row r="904" spans="2:10" s="26" customFormat="1" ht="12.75">
      <c r="B904" s="132"/>
      <c r="C904" s="132"/>
      <c r="F904" s="132"/>
      <c r="H904" s="132"/>
      <c r="I904" s="132"/>
      <c r="J904" s="132"/>
    </row>
    <row r="905" spans="2:10" s="26" customFormat="1" ht="12.75">
      <c r="B905" s="132"/>
      <c r="C905" s="132"/>
      <c r="F905" s="132"/>
      <c r="H905" s="132"/>
      <c r="I905" s="132"/>
      <c r="J905" s="132"/>
    </row>
    <row r="906" spans="2:10" s="26" customFormat="1" ht="12.75">
      <c r="B906" s="132"/>
      <c r="C906" s="132"/>
      <c r="F906" s="132"/>
      <c r="H906" s="132"/>
      <c r="I906" s="132"/>
      <c r="J906" s="132"/>
    </row>
    <row r="907" spans="2:10" s="26" customFormat="1" ht="12.75">
      <c r="B907" s="132"/>
      <c r="C907" s="132"/>
      <c r="F907" s="132"/>
      <c r="H907" s="132"/>
      <c r="I907" s="132"/>
      <c r="J907" s="132"/>
    </row>
    <row r="908" spans="2:10" s="26" customFormat="1" ht="12.75">
      <c r="B908" s="132"/>
      <c r="C908" s="132"/>
      <c r="F908" s="132"/>
      <c r="H908" s="132"/>
      <c r="I908" s="132"/>
      <c r="J908" s="132"/>
    </row>
    <row r="909" spans="2:10" s="26" customFormat="1" ht="12.75">
      <c r="B909" s="132"/>
      <c r="C909" s="132"/>
      <c r="F909" s="132"/>
      <c r="H909" s="132"/>
      <c r="I909" s="132"/>
      <c r="J909" s="132"/>
    </row>
    <row r="910" spans="2:10" s="26" customFormat="1" ht="12.75">
      <c r="B910" s="132"/>
      <c r="C910" s="132"/>
      <c r="F910" s="132"/>
      <c r="H910" s="132"/>
      <c r="I910" s="132"/>
      <c r="J910" s="132"/>
    </row>
    <row r="911" spans="2:10" s="26" customFormat="1" ht="12.75">
      <c r="B911" s="132"/>
      <c r="C911" s="132"/>
      <c r="F911" s="132"/>
      <c r="H911" s="132"/>
      <c r="I911" s="132"/>
      <c r="J911" s="132"/>
    </row>
    <row r="912" spans="2:10" s="26" customFormat="1" ht="12.75">
      <c r="B912" s="132"/>
      <c r="C912" s="132"/>
      <c r="F912" s="132"/>
      <c r="H912" s="132"/>
      <c r="I912" s="132"/>
      <c r="J912" s="132"/>
    </row>
    <row r="913" spans="2:10" s="26" customFormat="1" ht="12.75">
      <c r="B913" s="132"/>
      <c r="C913" s="132"/>
      <c r="F913" s="132"/>
      <c r="H913" s="132"/>
      <c r="I913" s="132"/>
      <c r="J913" s="132"/>
    </row>
    <row r="914" spans="2:10" s="26" customFormat="1" ht="12.75">
      <c r="B914" s="132"/>
      <c r="C914" s="132"/>
      <c r="F914" s="132"/>
      <c r="H914" s="132"/>
      <c r="I914" s="132"/>
      <c r="J914" s="132"/>
    </row>
    <row r="915" spans="2:10" s="26" customFormat="1" ht="12.75">
      <c r="B915" s="132"/>
      <c r="C915" s="132"/>
      <c r="F915" s="132"/>
      <c r="H915" s="132"/>
      <c r="I915" s="132"/>
      <c r="J915" s="132"/>
    </row>
    <row r="916" spans="2:10" s="26" customFormat="1" ht="12.75">
      <c r="B916" s="132"/>
      <c r="C916" s="132"/>
      <c r="F916" s="132"/>
      <c r="H916" s="132"/>
      <c r="I916" s="132"/>
      <c r="J916" s="132"/>
    </row>
    <row r="917" spans="2:10" s="26" customFormat="1" ht="12.75">
      <c r="B917" s="132"/>
      <c r="C917" s="132"/>
      <c r="F917" s="132"/>
      <c r="H917" s="132"/>
      <c r="I917" s="132"/>
      <c r="J917" s="132"/>
    </row>
    <row r="918" spans="2:10" s="26" customFormat="1" ht="12.75">
      <c r="B918" s="132"/>
      <c r="C918" s="132"/>
      <c r="F918" s="132"/>
      <c r="H918" s="132"/>
      <c r="I918" s="132"/>
      <c r="J918" s="132"/>
    </row>
    <row r="919" spans="2:10" s="26" customFormat="1" ht="12.75">
      <c r="B919" s="132"/>
      <c r="C919" s="132"/>
      <c r="F919" s="132"/>
      <c r="H919" s="132"/>
      <c r="I919" s="132"/>
      <c r="J919" s="132"/>
    </row>
    <row r="920" spans="2:10" s="26" customFormat="1" ht="12.75">
      <c r="B920" s="132"/>
      <c r="C920" s="132"/>
      <c r="F920" s="132"/>
      <c r="H920" s="132"/>
      <c r="I920" s="132"/>
      <c r="J920" s="132"/>
    </row>
    <row r="921" spans="2:10" s="26" customFormat="1" ht="12.75">
      <c r="B921" s="132"/>
      <c r="C921" s="132"/>
      <c r="F921" s="132"/>
      <c r="H921" s="132"/>
      <c r="I921" s="132"/>
      <c r="J921" s="132"/>
    </row>
    <row r="922" spans="2:10" s="26" customFormat="1" ht="12.75">
      <c r="B922" s="132"/>
      <c r="C922" s="132"/>
      <c r="F922" s="132"/>
      <c r="H922" s="132"/>
      <c r="I922" s="132"/>
      <c r="J922" s="132"/>
    </row>
    <row r="923" spans="2:10" s="26" customFormat="1" ht="12.75">
      <c r="B923" s="132"/>
      <c r="C923" s="132"/>
      <c r="F923" s="132"/>
      <c r="H923" s="132"/>
      <c r="I923" s="132"/>
      <c r="J923" s="132"/>
    </row>
    <row r="924" spans="2:10" s="26" customFormat="1" ht="12.75">
      <c r="B924" s="132"/>
      <c r="C924" s="132"/>
      <c r="F924" s="132"/>
      <c r="H924" s="132"/>
      <c r="I924" s="132"/>
      <c r="J924" s="132"/>
    </row>
    <row r="925" spans="2:10" s="26" customFormat="1" ht="12.75">
      <c r="B925" s="132"/>
      <c r="C925" s="132"/>
      <c r="F925" s="132"/>
      <c r="H925" s="132"/>
      <c r="I925" s="132"/>
      <c r="J925" s="132"/>
    </row>
    <row r="926" spans="2:10" s="26" customFormat="1" ht="12.75">
      <c r="B926" s="132"/>
      <c r="C926" s="132"/>
      <c r="F926" s="132"/>
      <c r="H926" s="132"/>
      <c r="I926" s="132"/>
      <c r="J926" s="132"/>
    </row>
    <row r="927" spans="2:10" s="26" customFormat="1" ht="12.75">
      <c r="B927" s="132"/>
      <c r="C927" s="132"/>
      <c r="F927" s="132"/>
      <c r="H927" s="132"/>
      <c r="I927" s="132"/>
      <c r="J927" s="132"/>
    </row>
    <row r="928" spans="2:10" s="26" customFormat="1" ht="12.75">
      <c r="B928" s="132"/>
      <c r="C928" s="132"/>
      <c r="F928" s="132"/>
      <c r="H928" s="132"/>
      <c r="I928" s="132"/>
      <c r="J928" s="132"/>
    </row>
    <row r="929" spans="2:10" s="26" customFormat="1" ht="12.75">
      <c r="B929" s="132"/>
      <c r="C929" s="132"/>
      <c r="F929" s="132"/>
      <c r="H929" s="132"/>
      <c r="I929" s="132"/>
      <c r="J929" s="132"/>
    </row>
    <row r="930" spans="2:10" s="26" customFormat="1" ht="12.75">
      <c r="B930" s="132"/>
      <c r="C930" s="132"/>
      <c r="F930" s="132"/>
      <c r="H930" s="132"/>
      <c r="I930" s="132"/>
      <c r="J930" s="132"/>
    </row>
    <row r="931" spans="2:10" s="26" customFormat="1" ht="12.75">
      <c r="B931" s="132"/>
      <c r="C931" s="132"/>
      <c r="F931" s="132"/>
      <c r="H931" s="132"/>
      <c r="I931" s="132"/>
      <c r="J931" s="132"/>
    </row>
    <row r="932" spans="2:10" s="26" customFormat="1" ht="12.75">
      <c r="B932" s="132"/>
      <c r="C932" s="132"/>
      <c r="F932" s="132"/>
      <c r="H932" s="132"/>
      <c r="I932" s="132"/>
      <c r="J932" s="132"/>
    </row>
    <row r="933" spans="2:10" s="26" customFormat="1" ht="12.75">
      <c r="B933" s="132"/>
      <c r="C933" s="132"/>
      <c r="F933" s="132"/>
      <c r="H933" s="132"/>
      <c r="I933" s="132"/>
      <c r="J933" s="132"/>
    </row>
    <row r="934" spans="2:10" s="26" customFormat="1" ht="12.75">
      <c r="B934" s="132"/>
      <c r="C934" s="132"/>
      <c r="F934" s="132"/>
      <c r="H934" s="132"/>
      <c r="I934" s="132"/>
      <c r="J934" s="132"/>
    </row>
    <row r="935" spans="2:10" s="26" customFormat="1" ht="12.75">
      <c r="B935" s="132"/>
      <c r="C935" s="132"/>
      <c r="F935" s="132"/>
      <c r="H935" s="132"/>
      <c r="I935" s="132"/>
      <c r="J935" s="132"/>
    </row>
    <row r="936" spans="2:10" s="26" customFormat="1" ht="12.75">
      <c r="B936" s="132"/>
      <c r="C936" s="132"/>
      <c r="F936" s="132"/>
      <c r="H936" s="132"/>
      <c r="I936" s="132"/>
      <c r="J936" s="132"/>
    </row>
    <row r="937" spans="2:10" s="26" customFormat="1" ht="12.75">
      <c r="B937" s="132"/>
      <c r="C937" s="132"/>
      <c r="F937" s="132"/>
      <c r="H937" s="132"/>
      <c r="I937" s="132"/>
      <c r="J937" s="132"/>
    </row>
    <row r="938" spans="2:10" s="26" customFormat="1" ht="12.75">
      <c r="B938" s="132"/>
      <c r="C938" s="132"/>
      <c r="F938" s="132"/>
      <c r="H938" s="132"/>
      <c r="I938" s="132"/>
      <c r="J938" s="132"/>
    </row>
    <row r="939" spans="2:10" s="26" customFormat="1" ht="12.75">
      <c r="B939" s="132"/>
      <c r="C939" s="132"/>
      <c r="F939" s="132"/>
      <c r="H939" s="132"/>
      <c r="I939" s="132"/>
      <c r="J939" s="132"/>
    </row>
    <row r="940" spans="2:10" s="26" customFormat="1" ht="12.75">
      <c r="B940" s="132"/>
      <c r="C940" s="132"/>
      <c r="F940" s="132"/>
      <c r="H940" s="132"/>
      <c r="I940" s="132"/>
      <c r="J940" s="132"/>
    </row>
    <row r="941" spans="2:10" s="26" customFormat="1" ht="12.75">
      <c r="B941" s="132"/>
      <c r="C941" s="132"/>
      <c r="F941" s="132"/>
      <c r="H941" s="132"/>
      <c r="I941" s="132"/>
      <c r="J941" s="132"/>
    </row>
    <row r="942" spans="2:10" s="26" customFormat="1" ht="12.75">
      <c r="B942" s="132"/>
      <c r="C942" s="132"/>
      <c r="F942" s="132"/>
      <c r="H942" s="132"/>
      <c r="I942" s="132"/>
      <c r="J942" s="132"/>
    </row>
    <row r="943" spans="2:10" s="26" customFormat="1" ht="12.75">
      <c r="B943" s="132"/>
      <c r="C943" s="132"/>
      <c r="F943" s="132"/>
      <c r="H943" s="132"/>
      <c r="I943" s="132"/>
      <c r="J943" s="132"/>
    </row>
    <row r="944" spans="2:10" s="26" customFormat="1" ht="12.75">
      <c r="B944" s="132"/>
      <c r="C944" s="132"/>
      <c r="F944" s="132"/>
      <c r="H944" s="132"/>
      <c r="I944" s="132"/>
      <c r="J944" s="132"/>
    </row>
    <row r="945" spans="2:10" s="26" customFormat="1" ht="12.75">
      <c r="B945" s="132"/>
      <c r="C945" s="132"/>
      <c r="F945" s="132"/>
      <c r="H945" s="132"/>
      <c r="I945" s="132"/>
      <c r="J945" s="132"/>
    </row>
    <row r="946" spans="2:10" s="26" customFormat="1" ht="12.75">
      <c r="B946" s="132"/>
      <c r="C946" s="132"/>
      <c r="F946" s="132"/>
      <c r="H946" s="132"/>
      <c r="I946" s="132"/>
      <c r="J946" s="132"/>
    </row>
    <row r="947" spans="2:10" s="26" customFormat="1" ht="12.75">
      <c r="B947" s="132"/>
      <c r="C947" s="132"/>
      <c r="F947" s="132"/>
      <c r="H947" s="132"/>
      <c r="I947" s="132"/>
      <c r="J947" s="132"/>
    </row>
    <row r="948" spans="2:10" s="26" customFormat="1" ht="12.75">
      <c r="B948" s="132"/>
      <c r="C948" s="132"/>
      <c r="F948" s="132"/>
      <c r="H948" s="132"/>
      <c r="I948" s="132"/>
      <c r="J948" s="132"/>
    </row>
    <row r="949" spans="2:10" s="26" customFormat="1" ht="12.75">
      <c r="B949" s="132"/>
      <c r="C949" s="132"/>
      <c r="F949" s="132"/>
      <c r="H949" s="132"/>
      <c r="I949" s="132"/>
      <c r="J949" s="132"/>
    </row>
    <row r="950" spans="2:10" s="26" customFormat="1" ht="12.75">
      <c r="B950" s="132"/>
      <c r="C950" s="132"/>
      <c r="F950" s="132"/>
      <c r="H950" s="132"/>
      <c r="I950" s="132"/>
      <c r="J950" s="132"/>
    </row>
    <row r="951" spans="2:10" s="26" customFormat="1" ht="12.75">
      <c r="B951" s="132"/>
      <c r="C951" s="132"/>
      <c r="F951" s="132"/>
      <c r="H951" s="132"/>
      <c r="I951" s="132"/>
      <c r="J951" s="132"/>
    </row>
    <row r="952" spans="2:10" s="26" customFormat="1" ht="12.75">
      <c r="B952" s="132"/>
      <c r="C952" s="132"/>
      <c r="F952" s="132"/>
      <c r="H952" s="132"/>
      <c r="I952" s="132"/>
      <c r="J952" s="132"/>
    </row>
    <row r="953" spans="2:10" s="26" customFormat="1" ht="12.75">
      <c r="B953" s="132"/>
      <c r="C953" s="132"/>
      <c r="F953" s="132"/>
      <c r="H953" s="132"/>
      <c r="I953" s="132"/>
      <c r="J953" s="132"/>
    </row>
    <row r="954" spans="2:10" s="26" customFormat="1" ht="12.75">
      <c r="B954" s="132"/>
      <c r="C954" s="132"/>
      <c r="F954" s="132"/>
      <c r="H954" s="132"/>
      <c r="I954" s="132"/>
      <c r="J954" s="132"/>
    </row>
    <row r="955" spans="2:10" s="26" customFormat="1" ht="12.75">
      <c r="B955" s="132"/>
      <c r="C955" s="132"/>
      <c r="F955" s="132"/>
      <c r="H955" s="132"/>
      <c r="I955" s="132"/>
      <c r="J955" s="132"/>
    </row>
    <row r="956" spans="2:10" s="26" customFormat="1" ht="12.75">
      <c r="B956" s="132"/>
      <c r="C956" s="132"/>
      <c r="F956" s="132"/>
      <c r="H956" s="132"/>
      <c r="I956" s="132"/>
      <c r="J956" s="132"/>
    </row>
    <row r="957" spans="2:10" s="26" customFormat="1" ht="12.75">
      <c r="B957" s="132"/>
      <c r="C957" s="132"/>
      <c r="F957" s="132"/>
      <c r="H957" s="132"/>
      <c r="I957" s="132"/>
      <c r="J957" s="132"/>
    </row>
    <row r="958" spans="2:10" s="26" customFormat="1" ht="12.75">
      <c r="B958" s="132"/>
      <c r="C958" s="132"/>
      <c r="F958" s="132"/>
      <c r="H958" s="132"/>
      <c r="I958" s="132"/>
      <c r="J958" s="132"/>
    </row>
    <row r="959" spans="2:10" s="26" customFormat="1" ht="12.75">
      <c r="B959" s="132"/>
      <c r="C959" s="132"/>
      <c r="F959" s="132"/>
      <c r="H959" s="132"/>
      <c r="I959" s="132"/>
      <c r="J959" s="132"/>
    </row>
    <row r="960" spans="2:10" s="26" customFormat="1" ht="12.75">
      <c r="B960" s="132"/>
      <c r="C960" s="132"/>
      <c r="F960" s="132"/>
      <c r="H960" s="132"/>
      <c r="I960" s="132"/>
      <c r="J960" s="132"/>
    </row>
    <row r="961" spans="2:10" s="26" customFormat="1" ht="12.75">
      <c r="B961" s="132"/>
      <c r="C961" s="132"/>
      <c r="F961" s="132"/>
      <c r="H961" s="132"/>
      <c r="I961" s="132"/>
      <c r="J961" s="132"/>
    </row>
    <row r="962" spans="2:10" s="26" customFormat="1" ht="12.75">
      <c r="B962" s="132"/>
      <c r="C962" s="132"/>
      <c r="F962" s="132"/>
      <c r="H962" s="132"/>
      <c r="I962" s="132"/>
      <c r="J962" s="132"/>
    </row>
    <row r="963" spans="2:10" s="26" customFormat="1" ht="12.75">
      <c r="B963" s="132"/>
      <c r="C963" s="132"/>
      <c r="F963" s="132"/>
      <c r="H963" s="132"/>
      <c r="I963" s="132"/>
      <c r="J963" s="132"/>
    </row>
    <row r="964" spans="2:10" s="26" customFormat="1" ht="12.75">
      <c r="B964" s="132"/>
      <c r="C964" s="132"/>
      <c r="F964" s="132"/>
      <c r="H964" s="132"/>
      <c r="I964" s="132"/>
      <c r="J964" s="132"/>
    </row>
    <row r="965" spans="2:10" s="26" customFormat="1" ht="12.75">
      <c r="B965" s="132"/>
      <c r="C965" s="132"/>
      <c r="F965" s="132"/>
      <c r="H965" s="132"/>
      <c r="I965" s="132"/>
      <c r="J965" s="132"/>
    </row>
    <row r="966" spans="2:10" s="26" customFormat="1" ht="12.75">
      <c r="B966" s="132"/>
      <c r="C966" s="132"/>
      <c r="F966" s="132"/>
      <c r="H966" s="132"/>
      <c r="I966" s="132"/>
      <c r="J966" s="132"/>
    </row>
    <row r="967" spans="2:10" s="26" customFormat="1" ht="12.75">
      <c r="B967" s="132"/>
      <c r="C967" s="132"/>
      <c r="F967" s="132"/>
      <c r="H967" s="132"/>
      <c r="I967" s="132"/>
      <c r="J967" s="132"/>
    </row>
    <row r="968" spans="2:10" s="26" customFormat="1" ht="12.75">
      <c r="B968" s="132"/>
      <c r="C968" s="132"/>
      <c r="F968" s="132"/>
      <c r="H968" s="132"/>
      <c r="I968" s="132"/>
      <c r="J968" s="132"/>
    </row>
    <row r="969" spans="2:10" s="26" customFormat="1" ht="12.75">
      <c r="B969" s="132"/>
      <c r="C969" s="132"/>
      <c r="F969" s="132"/>
      <c r="H969" s="132"/>
      <c r="I969" s="132"/>
      <c r="J969" s="132"/>
    </row>
    <row r="970" spans="2:10" s="26" customFormat="1" ht="12.75">
      <c r="B970" s="132"/>
      <c r="C970" s="132"/>
      <c r="F970" s="132"/>
      <c r="H970" s="132"/>
      <c r="I970" s="132"/>
      <c r="J970" s="132"/>
    </row>
    <row r="971" spans="2:10" s="26" customFormat="1" ht="12.75">
      <c r="B971" s="132"/>
      <c r="C971" s="132"/>
      <c r="F971" s="132"/>
      <c r="H971" s="132"/>
      <c r="I971" s="132"/>
      <c r="J971" s="132"/>
    </row>
    <row r="972" spans="2:10" s="26" customFormat="1" ht="12.75">
      <c r="B972" s="132"/>
      <c r="C972" s="132"/>
      <c r="F972" s="132"/>
      <c r="H972" s="132"/>
      <c r="I972" s="132"/>
      <c r="J972" s="132"/>
    </row>
    <row r="973" spans="2:10" s="26" customFormat="1" ht="12.75">
      <c r="B973" s="132"/>
      <c r="C973" s="132"/>
      <c r="F973" s="132"/>
      <c r="H973" s="132"/>
      <c r="I973" s="132"/>
      <c r="J973" s="132"/>
    </row>
    <row r="974" spans="2:10" s="26" customFormat="1" ht="12.75">
      <c r="B974" s="132"/>
      <c r="C974" s="132"/>
      <c r="F974" s="132"/>
      <c r="H974" s="132"/>
      <c r="I974" s="132"/>
      <c r="J974" s="132"/>
    </row>
    <row r="975" spans="2:10" s="26" customFormat="1" ht="12.75">
      <c r="B975" s="132"/>
      <c r="C975" s="132"/>
      <c r="F975" s="132"/>
      <c r="H975" s="132"/>
      <c r="I975" s="132"/>
      <c r="J975" s="132"/>
    </row>
    <row r="976" spans="2:10" s="26" customFormat="1" ht="12.75">
      <c r="B976" s="132"/>
      <c r="C976" s="132"/>
      <c r="F976" s="132"/>
      <c r="H976" s="132"/>
      <c r="I976" s="132"/>
      <c r="J976" s="132"/>
    </row>
    <row r="977" spans="2:10" s="26" customFormat="1" ht="12.75">
      <c r="B977" s="132"/>
      <c r="C977" s="132"/>
      <c r="F977" s="132"/>
      <c r="H977" s="132"/>
      <c r="I977" s="132"/>
      <c r="J977" s="132"/>
    </row>
    <row r="978" spans="2:10" s="26" customFormat="1" ht="12.75">
      <c r="B978" s="132"/>
      <c r="C978" s="132"/>
      <c r="F978" s="132"/>
      <c r="H978" s="132"/>
      <c r="I978" s="132"/>
      <c r="J978" s="132"/>
    </row>
    <row r="979" spans="2:10" s="26" customFormat="1" ht="12.75">
      <c r="B979" s="132"/>
      <c r="C979" s="132"/>
      <c r="F979" s="132"/>
      <c r="H979" s="132"/>
      <c r="I979" s="132"/>
      <c r="J979" s="132"/>
    </row>
    <row r="980" spans="2:10" s="26" customFormat="1" ht="12.75">
      <c r="B980" s="132"/>
      <c r="C980" s="132"/>
      <c r="F980" s="132"/>
      <c r="H980" s="132"/>
      <c r="I980" s="132"/>
      <c r="J980" s="132"/>
    </row>
    <row r="981" spans="2:10" s="26" customFormat="1" ht="12.75">
      <c r="B981" s="132"/>
      <c r="C981" s="132"/>
      <c r="F981" s="132"/>
      <c r="H981" s="132"/>
      <c r="I981" s="132"/>
      <c r="J981" s="132"/>
    </row>
    <row r="982" spans="2:10" s="26" customFormat="1" ht="12.75">
      <c r="B982" s="132"/>
      <c r="C982" s="132"/>
      <c r="F982" s="132"/>
      <c r="H982" s="132"/>
      <c r="I982" s="132"/>
      <c r="J982" s="132"/>
    </row>
    <row r="983" spans="2:10" s="26" customFormat="1" ht="12.75">
      <c r="B983" s="132"/>
      <c r="C983" s="132"/>
      <c r="F983" s="132"/>
      <c r="H983" s="132"/>
      <c r="I983" s="132"/>
      <c r="J983" s="132"/>
    </row>
    <row r="984" spans="2:10" s="26" customFormat="1" ht="12.75">
      <c r="B984" s="132"/>
      <c r="C984" s="132"/>
      <c r="F984" s="132"/>
      <c r="H984" s="132"/>
      <c r="I984" s="132"/>
      <c r="J984" s="132"/>
    </row>
    <row r="985" spans="2:10" s="26" customFormat="1" ht="12.75">
      <c r="B985" s="132"/>
      <c r="C985" s="132"/>
      <c r="F985" s="132"/>
      <c r="H985" s="132"/>
      <c r="I985" s="132"/>
      <c r="J985" s="132"/>
    </row>
    <row r="986" spans="2:10" s="26" customFormat="1" ht="12.75">
      <c r="B986" s="132"/>
      <c r="C986" s="132"/>
      <c r="F986" s="132"/>
      <c r="H986" s="132"/>
      <c r="I986" s="132"/>
      <c r="J986" s="132"/>
    </row>
    <row r="987" spans="2:10" s="26" customFormat="1" ht="12.75">
      <c r="B987" s="132"/>
      <c r="C987" s="132"/>
      <c r="F987" s="132"/>
      <c r="H987" s="132"/>
      <c r="I987" s="132"/>
      <c r="J987" s="132"/>
    </row>
    <row r="988" spans="2:10" s="26" customFormat="1" ht="12.75">
      <c r="B988" s="132"/>
      <c r="C988" s="132"/>
      <c r="F988" s="132"/>
      <c r="H988" s="132"/>
      <c r="I988" s="132"/>
      <c r="J988" s="132"/>
    </row>
    <row r="989" spans="2:10" s="26" customFormat="1" ht="12.75">
      <c r="B989" s="132"/>
      <c r="C989" s="132"/>
      <c r="F989" s="132"/>
      <c r="H989" s="132"/>
      <c r="I989" s="132"/>
      <c r="J989" s="132"/>
    </row>
    <row r="990" spans="2:10" s="26" customFormat="1" ht="12.75">
      <c r="B990" s="132"/>
      <c r="C990" s="132"/>
      <c r="F990" s="132"/>
      <c r="H990" s="132"/>
      <c r="I990" s="132"/>
      <c r="J990" s="132"/>
    </row>
    <row r="991" spans="2:10" s="26" customFormat="1" ht="12.75">
      <c r="B991" s="132"/>
      <c r="C991" s="132"/>
      <c r="F991" s="132"/>
      <c r="H991" s="132"/>
      <c r="I991" s="132"/>
      <c r="J991" s="132"/>
    </row>
    <row r="992" spans="2:10" s="26" customFormat="1" ht="12.75">
      <c r="B992" s="132"/>
      <c r="C992" s="132"/>
      <c r="F992" s="132"/>
      <c r="H992" s="132"/>
      <c r="I992" s="132"/>
      <c r="J992" s="132"/>
    </row>
    <row r="993" spans="2:10" s="26" customFormat="1" ht="12.75">
      <c r="B993" s="132"/>
      <c r="C993" s="132"/>
      <c r="F993" s="132"/>
      <c r="H993" s="132"/>
      <c r="I993" s="132"/>
      <c r="J993" s="132"/>
    </row>
    <row r="994" spans="2:10" s="26" customFormat="1" ht="12.75">
      <c r="B994" s="132"/>
      <c r="C994" s="132"/>
      <c r="F994" s="132"/>
      <c r="H994" s="132"/>
      <c r="I994" s="132"/>
      <c r="J994" s="132"/>
    </row>
    <row r="995" spans="2:10" s="26" customFormat="1" ht="12.75">
      <c r="B995" s="132"/>
      <c r="C995" s="132"/>
      <c r="F995" s="132"/>
      <c r="H995" s="132"/>
      <c r="I995" s="132"/>
      <c r="J995" s="132"/>
    </row>
    <row r="996" spans="2:10" s="26" customFormat="1" ht="12.75">
      <c r="B996" s="132"/>
      <c r="C996" s="132"/>
      <c r="F996" s="132"/>
      <c r="H996" s="132"/>
      <c r="I996" s="132"/>
      <c r="J996" s="132"/>
    </row>
    <row r="997" spans="2:10" s="26" customFormat="1" ht="12.75">
      <c r="B997" s="132"/>
      <c r="C997" s="132"/>
      <c r="F997" s="132"/>
      <c r="H997" s="132"/>
      <c r="I997" s="132"/>
      <c r="J997" s="132"/>
    </row>
    <row r="998" spans="2:10" s="26" customFormat="1" ht="12.75">
      <c r="B998" s="132"/>
      <c r="C998" s="132"/>
      <c r="F998" s="132"/>
      <c r="H998" s="132"/>
      <c r="I998" s="132"/>
      <c r="J998" s="132"/>
    </row>
    <row r="999" spans="2:10" s="26" customFormat="1" ht="12.75">
      <c r="B999" s="132"/>
      <c r="C999" s="132"/>
      <c r="F999" s="132"/>
      <c r="H999" s="132"/>
      <c r="I999" s="132"/>
      <c r="J999" s="132"/>
    </row>
    <row r="1000" spans="2:10" s="26" customFormat="1" ht="12.75">
      <c r="B1000" s="132"/>
      <c r="C1000" s="132"/>
      <c r="F1000" s="132"/>
      <c r="H1000" s="132"/>
      <c r="I1000" s="132"/>
      <c r="J1000" s="132"/>
    </row>
    <row r="1001" spans="2:10" s="26" customFormat="1" ht="12.75">
      <c r="B1001" s="132"/>
      <c r="C1001" s="132"/>
      <c r="F1001" s="132"/>
      <c r="H1001" s="132"/>
      <c r="I1001" s="132"/>
      <c r="J1001" s="132"/>
    </row>
    <row r="1002" spans="2:10" s="26" customFormat="1" ht="12.75">
      <c r="B1002" s="132"/>
      <c r="C1002" s="132"/>
      <c r="F1002" s="132"/>
      <c r="H1002" s="132"/>
      <c r="I1002" s="132"/>
      <c r="J1002" s="132"/>
    </row>
    <row r="1003" spans="2:10" s="26" customFormat="1" ht="12.75">
      <c r="B1003" s="132"/>
      <c r="C1003" s="132"/>
      <c r="F1003" s="132"/>
      <c r="H1003" s="132"/>
      <c r="I1003" s="132"/>
      <c r="J1003" s="132"/>
    </row>
    <row r="1004" spans="2:10" s="26" customFormat="1" ht="12.75">
      <c r="B1004" s="132"/>
      <c r="C1004" s="132"/>
      <c r="F1004" s="132"/>
      <c r="H1004" s="132"/>
      <c r="I1004" s="132"/>
      <c r="J1004" s="132"/>
    </row>
    <row r="1005" spans="2:10" s="26" customFormat="1" ht="12.75">
      <c r="B1005" s="132"/>
      <c r="C1005" s="132"/>
      <c r="F1005" s="132"/>
      <c r="H1005" s="132"/>
      <c r="I1005" s="132"/>
      <c r="J1005" s="132"/>
    </row>
    <row r="1006" spans="2:10" s="26" customFormat="1" ht="12.75">
      <c r="B1006" s="132"/>
      <c r="C1006" s="132"/>
      <c r="F1006" s="132"/>
      <c r="H1006" s="132"/>
      <c r="I1006" s="132"/>
      <c r="J1006" s="132"/>
    </row>
    <row r="1007" spans="2:10" s="26" customFormat="1" ht="12.75">
      <c r="B1007" s="132"/>
      <c r="C1007" s="132"/>
      <c r="F1007" s="132"/>
      <c r="H1007" s="132"/>
      <c r="I1007" s="132"/>
      <c r="J1007" s="132"/>
    </row>
    <row r="1008" spans="2:10" s="26" customFormat="1" ht="12.75">
      <c r="B1008" s="132"/>
      <c r="C1008" s="132"/>
      <c r="F1008" s="132"/>
      <c r="H1008" s="132"/>
      <c r="I1008" s="132"/>
      <c r="J1008" s="132"/>
    </row>
    <row r="1009" spans="2:10" s="26" customFormat="1" ht="12.75">
      <c r="B1009" s="132"/>
      <c r="C1009" s="132"/>
      <c r="F1009" s="132"/>
      <c r="H1009" s="132"/>
      <c r="I1009" s="132"/>
      <c r="J1009" s="132"/>
    </row>
    <row r="1010" spans="2:10" s="26" customFormat="1" ht="12.75">
      <c r="B1010" s="132"/>
      <c r="C1010" s="132"/>
      <c r="F1010" s="132"/>
      <c r="H1010" s="132"/>
      <c r="I1010" s="132"/>
      <c r="J1010" s="132"/>
    </row>
    <row r="1011" spans="2:10" s="26" customFormat="1" ht="12.75">
      <c r="B1011" s="132"/>
      <c r="C1011" s="132"/>
      <c r="F1011" s="132"/>
      <c r="H1011" s="132"/>
      <c r="I1011" s="132"/>
      <c r="J1011" s="132"/>
    </row>
    <row r="1012" spans="2:10" s="26" customFormat="1" ht="12.75">
      <c r="B1012" s="132"/>
      <c r="C1012" s="132"/>
      <c r="F1012" s="132"/>
      <c r="H1012" s="132"/>
      <c r="I1012" s="132"/>
      <c r="J1012" s="132"/>
    </row>
    <row r="1013" spans="2:10" s="26" customFormat="1" ht="12.75">
      <c r="B1013" s="132"/>
      <c r="C1013" s="132"/>
      <c r="F1013" s="132"/>
      <c r="H1013" s="132"/>
      <c r="I1013" s="132"/>
      <c r="J1013" s="132"/>
    </row>
    <row r="1014" spans="2:10" s="26" customFormat="1" ht="12.75">
      <c r="B1014" s="132"/>
      <c r="C1014" s="132"/>
      <c r="F1014" s="132"/>
      <c r="H1014" s="132"/>
      <c r="I1014" s="132"/>
      <c r="J1014" s="132"/>
    </row>
    <row r="1015" spans="2:10" s="26" customFormat="1" ht="12.75">
      <c r="B1015" s="132"/>
      <c r="C1015" s="132"/>
      <c r="F1015" s="132"/>
      <c r="H1015" s="132"/>
      <c r="I1015" s="132"/>
      <c r="J1015" s="132"/>
    </row>
    <row r="1016" spans="2:10" s="26" customFormat="1" ht="12.75">
      <c r="B1016" s="132"/>
      <c r="C1016" s="132"/>
      <c r="F1016" s="132"/>
      <c r="H1016" s="132"/>
      <c r="I1016" s="132"/>
      <c r="J1016" s="132"/>
    </row>
    <row r="1017" spans="2:10" s="26" customFormat="1" ht="12.75">
      <c r="B1017" s="132"/>
      <c r="C1017" s="132"/>
      <c r="F1017" s="132"/>
      <c r="H1017" s="132"/>
      <c r="I1017" s="132"/>
      <c r="J1017" s="132"/>
    </row>
    <row r="1018" spans="2:10" s="26" customFormat="1" ht="12.75">
      <c r="B1018" s="132"/>
      <c r="C1018" s="132"/>
      <c r="F1018" s="132"/>
      <c r="H1018" s="132"/>
      <c r="I1018" s="132"/>
      <c r="J1018" s="132"/>
    </row>
    <row r="1019" spans="2:10" s="26" customFormat="1" ht="12.75">
      <c r="B1019" s="132"/>
      <c r="C1019" s="132"/>
      <c r="F1019" s="132"/>
      <c r="H1019" s="132"/>
      <c r="I1019" s="132"/>
      <c r="J1019" s="132"/>
    </row>
    <row r="1020" spans="2:10" s="26" customFormat="1" ht="12.75">
      <c r="B1020" s="132"/>
      <c r="C1020" s="132"/>
      <c r="F1020" s="132"/>
      <c r="H1020" s="132"/>
      <c r="I1020" s="132"/>
      <c r="J1020" s="132"/>
    </row>
    <row r="1021" spans="2:10" s="26" customFormat="1" ht="12.75">
      <c r="B1021" s="132"/>
      <c r="C1021" s="132"/>
      <c r="F1021" s="132"/>
      <c r="H1021" s="132"/>
      <c r="I1021" s="132"/>
      <c r="J1021" s="132"/>
    </row>
    <row r="1022" spans="2:10" s="26" customFormat="1" ht="12.75">
      <c r="B1022" s="132"/>
      <c r="C1022" s="132"/>
      <c r="F1022" s="132"/>
      <c r="H1022" s="132"/>
      <c r="I1022" s="132"/>
      <c r="J1022" s="132"/>
    </row>
    <row r="1023" spans="2:10" s="26" customFormat="1" ht="12.75">
      <c r="B1023" s="132"/>
      <c r="C1023" s="132"/>
      <c r="F1023" s="132"/>
      <c r="H1023" s="132"/>
      <c r="I1023" s="132"/>
      <c r="J1023" s="132"/>
    </row>
    <row r="1024" spans="2:10" s="26" customFormat="1" ht="12.75">
      <c r="B1024" s="132"/>
      <c r="C1024" s="132"/>
      <c r="F1024" s="132"/>
      <c r="H1024" s="132"/>
      <c r="I1024" s="132"/>
      <c r="J1024" s="132"/>
    </row>
    <row r="1025" spans="2:10" s="26" customFormat="1" ht="12.75">
      <c r="B1025" s="132"/>
      <c r="C1025" s="132"/>
      <c r="F1025" s="132"/>
      <c r="H1025" s="132"/>
      <c r="I1025" s="132"/>
      <c r="J1025" s="132"/>
    </row>
    <row r="1026" spans="2:10" s="26" customFormat="1" ht="12.75">
      <c r="B1026" s="132"/>
      <c r="C1026" s="132"/>
      <c r="F1026" s="132"/>
      <c r="H1026" s="132"/>
      <c r="I1026" s="132"/>
      <c r="J1026" s="132"/>
    </row>
    <row r="1027" spans="2:10" s="26" customFormat="1" ht="12.75">
      <c r="B1027" s="132"/>
      <c r="C1027" s="132"/>
      <c r="F1027" s="132"/>
      <c r="H1027" s="132"/>
      <c r="I1027" s="132"/>
      <c r="J1027" s="132"/>
    </row>
    <row r="1028" spans="2:10" s="26" customFormat="1" ht="12.75">
      <c r="B1028" s="132"/>
      <c r="C1028" s="132"/>
      <c r="F1028" s="132"/>
      <c r="H1028" s="132"/>
      <c r="I1028" s="132"/>
      <c r="J1028" s="132"/>
    </row>
    <row r="1029" spans="2:10" s="26" customFormat="1" ht="12.75">
      <c r="B1029" s="132"/>
      <c r="C1029" s="132"/>
      <c r="F1029" s="132"/>
      <c r="H1029" s="132"/>
      <c r="I1029" s="132"/>
      <c r="J1029" s="132"/>
    </row>
    <row r="1030" spans="2:10" s="26" customFormat="1" ht="12.75">
      <c r="B1030" s="132"/>
      <c r="C1030" s="132"/>
      <c r="F1030" s="132"/>
      <c r="H1030" s="132"/>
      <c r="I1030" s="132"/>
      <c r="J1030" s="132"/>
    </row>
    <row r="1031" spans="2:10" s="26" customFormat="1" ht="12.75">
      <c r="B1031" s="132"/>
      <c r="C1031" s="132"/>
      <c r="F1031" s="132"/>
      <c r="H1031" s="132"/>
      <c r="I1031" s="132"/>
      <c r="J1031" s="132"/>
    </row>
    <row r="1032" spans="2:10" s="26" customFormat="1" ht="12.75">
      <c r="B1032" s="132"/>
      <c r="C1032" s="132"/>
      <c r="F1032" s="132"/>
      <c r="H1032" s="132"/>
      <c r="I1032" s="132"/>
      <c r="J1032" s="132"/>
    </row>
    <row r="1033" spans="2:10" s="26" customFormat="1" ht="12.75">
      <c r="B1033" s="132"/>
      <c r="C1033" s="132"/>
      <c r="F1033" s="132"/>
      <c r="H1033" s="132"/>
      <c r="I1033" s="132"/>
      <c r="J1033" s="132"/>
    </row>
    <row r="1034" spans="2:10" s="26" customFormat="1" ht="12.75">
      <c r="B1034" s="132"/>
      <c r="C1034" s="132"/>
      <c r="F1034" s="132"/>
      <c r="H1034" s="132"/>
      <c r="I1034" s="132"/>
      <c r="J1034" s="132"/>
    </row>
    <row r="1035" spans="2:10" s="26" customFormat="1" ht="12.75">
      <c r="B1035" s="132"/>
      <c r="C1035" s="132"/>
      <c r="F1035" s="132"/>
      <c r="H1035" s="132"/>
      <c r="I1035" s="132"/>
      <c r="J1035" s="132"/>
    </row>
    <row r="1036" spans="2:10" s="26" customFormat="1" ht="12.75">
      <c r="B1036" s="132"/>
      <c r="C1036" s="132"/>
      <c r="F1036" s="132"/>
      <c r="H1036" s="132"/>
      <c r="I1036" s="132"/>
      <c r="J1036" s="132"/>
    </row>
    <row r="1037" spans="2:10" s="26" customFormat="1" ht="12.75">
      <c r="B1037" s="132"/>
      <c r="C1037" s="132"/>
      <c r="F1037" s="132"/>
      <c r="H1037" s="132"/>
      <c r="I1037" s="132"/>
      <c r="J1037" s="132"/>
    </row>
    <row r="1038" spans="2:10" s="26" customFormat="1" ht="12.75">
      <c r="B1038" s="132"/>
      <c r="C1038" s="132"/>
      <c r="F1038" s="132"/>
      <c r="H1038" s="132"/>
      <c r="I1038" s="132"/>
      <c r="J1038" s="132"/>
    </row>
    <row r="1039" spans="2:10" s="26" customFormat="1" ht="12.75">
      <c r="B1039" s="132"/>
      <c r="C1039" s="132"/>
      <c r="F1039" s="132"/>
      <c r="H1039" s="132"/>
      <c r="I1039" s="132"/>
      <c r="J1039" s="132"/>
    </row>
    <row r="1040" spans="2:10" s="26" customFormat="1" ht="12.75">
      <c r="B1040" s="132"/>
      <c r="C1040" s="132"/>
      <c r="F1040" s="132"/>
      <c r="H1040" s="132"/>
      <c r="I1040" s="132"/>
      <c r="J1040" s="132"/>
    </row>
    <row r="1041" spans="2:10" s="26" customFormat="1" ht="12.75">
      <c r="B1041" s="132"/>
      <c r="C1041" s="132"/>
      <c r="F1041" s="132"/>
      <c r="H1041" s="132"/>
      <c r="I1041" s="132"/>
      <c r="J1041" s="132"/>
    </row>
    <row r="1042" spans="2:10" s="26" customFormat="1" ht="12.75">
      <c r="B1042" s="132"/>
      <c r="C1042" s="132"/>
      <c r="F1042" s="132"/>
      <c r="H1042" s="132"/>
      <c r="I1042" s="132"/>
      <c r="J1042" s="132"/>
    </row>
    <row r="1043" spans="2:10" s="26" customFormat="1" ht="12.75">
      <c r="B1043" s="132"/>
      <c r="C1043" s="132"/>
      <c r="F1043" s="132"/>
      <c r="H1043" s="132"/>
      <c r="I1043" s="132"/>
      <c r="J1043" s="132"/>
    </row>
    <row r="1044" spans="2:10" s="26" customFormat="1" ht="12.75">
      <c r="B1044" s="132"/>
      <c r="C1044" s="132"/>
      <c r="F1044" s="132"/>
      <c r="H1044" s="132"/>
      <c r="I1044" s="132"/>
      <c r="J1044" s="132"/>
    </row>
    <row r="1045" spans="2:10" s="26" customFormat="1" ht="12.75">
      <c r="B1045" s="132"/>
      <c r="C1045" s="132"/>
      <c r="F1045" s="132"/>
      <c r="H1045" s="132"/>
      <c r="I1045" s="132"/>
      <c r="J1045" s="132"/>
    </row>
    <row r="1046" spans="2:10" s="26" customFormat="1" ht="12.75">
      <c r="B1046" s="132"/>
      <c r="C1046" s="132"/>
      <c r="F1046" s="132"/>
      <c r="H1046" s="132"/>
      <c r="I1046" s="132"/>
      <c r="J1046" s="132"/>
    </row>
    <row r="1047" spans="2:10" s="26" customFormat="1" ht="12.75">
      <c r="B1047" s="132"/>
      <c r="C1047" s="132"/>
      <c r="F1047" s="132"/>
      <c r="H1047" s="132"/>
      <c r="I1047" s="132"/>
      <c r="J1047" s="132"/>
    </row>
    <row r="1048" spans="2:10" s="26" customFormat="1" ht="12.75">
      <c r="B1048" s="132"/>
      <c r="C1048" s="132"/>
      <c r="F1048" s="132"/>
      <c r="H1048" s="132"/>
      <c r="I1048" s="132"/>
      <c r="J1048" s="132"/>
    </row>
    <row r="1049" spans="2:10" s="26" customFormat="1" ht="12.75">
      <c r="B1049" s="132"/>
      <c r="C1049" s="132"/>
      <c r="F1049" s="132"/>
      <c r="H1049" s="132"/>
      <c r="I1049" s="132"/>
      <c r="J1049" s="132"/>
    </row>
    <row r="1050" spans="2:10" s="26" customFormat="1" ht="12.75">
      <c r="B1050" s="132"/>
      <c r="C1050" s="132"/>
      <c r="F1050" s="132"/>
      <c r="H1050" s="132"/>
      <c r="I1050" s="132"/>
      <c r="J1050" s="132"/>
    </row>
    <row r="1051" spans="2:10" s="26" customFormat="1" ht="12.75">
      <c r="B1051" s="132"/>
      <c r="C1051" s="132"/>
      <c r="F1051" s="132"/>
      <c r="H1051" s="132"/>
      <c r="I1051" s="132"/>
      <c r="J1051" s="132"/>
    </row>
    <row r="1052" spans="2:10" s="26" customFormat="1" ht="12.75">
      <c r="B1052" s="132"/>
      <c r="C1052" s="132"/>
      <c r="F1052" s="132"/>
      <c r="H1052" s="132"/>
      <c r="I1052" s="132"/>
      <c r="J1052" s="132"/>
    </row>
    <row r="1053" spans="2:10" s="26" customFormat="1" ht="12.75">
      <c r="B1053" s="132"/>
      <c r="C1053" s="132"/>
      <c r="F1053" s="132"/>
      <c r="H1053" s="132"/>
      <c r="I1053" s="132"/>
      <c r="J1053" s="132"/>
    </row>
    <row r="1054" spans="2:10" s="26" customFormat="1" ht="12.75">
      <c r="B1054" s="132"/>
      <c r="C1054" s="132"/>
      <c r="F1054" s="132"/>
      <c r="H1054" s="132"/>
      <c r="I1054" s="132"/>
      <c r="J1054" s="132"/>
    </row>
    <row r="1055" spans="2:10" s="26" customFormat="1" ht="12.75">
      <c r="B1055" s="132"/>
      <c r="C1055" s="132"/>
      <c r="F1055" s="132"/>
      <c r="H1055" s="132"/>
      <c r="I1055" s="132"/>
      <c r="J1055" s="132"/>
    </row>
    <row r="1056" spans="2:10" s="26" customFormat="1" ht="12.75">
      <c r="B1056" s="132"/>
      <c r="C1056" s="132"/>
      <c r="F1056" s="132"/>
      <c r="H1056" s="132"/>
      <c r="I1056" s="132"/>
      <c r="J1056" s="132"/>
    </row>
    <row r="1057" spans="2:10" s="26" customFormat="1" ht="12.75">
      <c r="B1057" s="132"/>
      <c r="C1057" s="132"/>
      <c r="F1057" s="132"/>
      <c r="H1057" s="132"/>
      <c r="I1057" s="132"/>
      <c r="J1057" s="132"/>
    </row>
    <row r="1058" spans="2:10" s="26" customFormat="1" ht="12.75">
      <c r="B1058" s="132"/>
      <c r="C1058" s="132"/>
      <c r="F1058" s="132"/>
      <c r="H1058" s="132"/>
      <c r="I1058" s="132"/>
      <c r="J1058" s="132"/>
    </row>
    <row r="1059" spans="2:10" s="26" customFormat="1" ht="12.75">
      <c r="B1059" s="132"/>
      <c r="C1059" s="132"/>
      <c r="F1059" s="132"/>
      <c r="H1059" s="132"/>
      <c r="I1059" s="132"/>
      <c r="J1059" s="132"/>
    </row>
    <row r="1060" spans="2:10" s="26" customFormat="1" ht="12.75">
      <c r="B1060" s="132"/>
      <c r="C1060" s="132"/>
      <c r="F1060" s="132"/>
      <c r="H1060" s="132"/>
      <c r="I1060" s="132"/>
      <c r="J1060" s="132"/>
    </row>
    <row r="1061" spans="2:10" s="26" customFormat="1" ht="12.75">
      <c r="B1061" s="132"/>
      <c r="C1061" s="132"/>
      <c r="F1061" s="132"/>
      <c r="H1061" s="132"/>
      <c r="I1061" s="132"/>
      <c r="J1061" s="132"/>
    </row>
    <row r="1062" spans="2:10" s="26" customFormat="1" ht="12.75">
      <c r="B1062" s="132"/>
      <c r="C1062" s="132"/>
      <c r="F1062" s="132"/>
      <c r="H1062" s="132"/>
      <c r="I1062" s="132"/>
      <c r="J1062" s="132"/>
    </row>
    <row r="1063" spans="2:10" s="26" customFormat="1" ht="12.75">
      <c r="B1063" s="132"/>
      <c r="C1063" s="132"/>
      <c r="F1063" s="132"/>
      <c r="H1063" s="132"/>
      <c r="I1063" s="132"/>
      <c r="J1063" s="132"/>
    </row>
    <row r="1064" spans="2:10" s="26" customFormat="1" ht="12.75">
      <c r="B1064" s="132"/>
      <c r="C1064" s="132"/>
      <c r="F1064" s="132"/>
      <c r="H1064" s="132"/>
      <c r="I1064" s="132"/>
      <c r="J1064" s="132"/>
    </row>
    <row r="1065" spans="2:10" s="26" customFormat="1" ht="12.75">
      <c r="B1065" s="132"/>
      <c r="C1065" s="132"/>
      <c r="F1065" s="132"/>
      <c r="H1065" s="132"/>
      <c r="I1065" s="132"/>
      <c r="J1065" s="132"/>
    </row>
    <row r="1066" spans="2:10" s="26" customFormat="1" ht="12.75">
      <c r="B1066" s="132"/>
      <c r="C1066" s="132"/>
      <c r="F1066" s="132"/>
      <c r="H1066" s="132"/>
      <c r="I1066" s="132"/>
      <c r="J1066" s="132"/>
    </row>
    <row r="1067" spans="2:10" s="26" customFormat="1" ht="12.75">
      <c r="B1067" s="132"/>
      <c r="C1067" s="132"/>
      <c r="F1067" s="132"/>
      <c r="H1067" s="132"/>
      <c r="I1067" s="132"/>
      <c r="J1067" s="132"/>
    </row>
    <row r="1068" spans="2:10" s="26" customFormat="1" ht="12.75">
      <c r="B1068" s="132"/>
      <c r="C1068" s="132"/>
      <c r="F1068" s="132"/>
      <c r="H1068" s="132"/>
      <c r="I1068" s="132"/>
      <c r="J1068" s="132"/>
    </row>
    <row r="1069" spans="2:10" s="26" customFormat="1" ht="12.75">
      <c r="B1069" s="132"/>
      <c r="C1069" s="132"/>
      <c r="F1069" s="132"/>
      <c r="H1069" s="132"/>
      <c r="I1069" s="132"/>
      <c r="J1069" s="132"/>
    </row>
    <row r="1070" spans="2:10" s="26" customFormat="1" ht="12.75">
      <c r="B1070" s="132"/>
      <c r="C1070" s="132"/>
      <c r="F1070" s="132"/>
      <c r="H1070" s="132"/>
      <c r="I1070" s="132"/>
      <c r="J1070" s="132"/>
    </row>
    <row r="1071" spans="2:10" s="26" customFormat="1" ht="12.75">
      <c r="B1071" s="132"/>
      <c r="C1071" s="132"/>
      <c r="F1071" s="132"/>
      <c r="H1071" s="132"/>
      <c r="I1071" s="132"/>
      <c r="J1071" s="132"/>
    </row>
    <row r="1072" spans="2:10" s="26" customFormat="1" ht="12.75">
      <c r="B1072" s="132"/>
      <c r="C1072" s="132"/>
      <c r="F1072" s="132"/>
      <c r="H1072" s="132"/>
      <c r="I1072" s="132"/>
      <c r="J1072" s="132"/>
    </row>
    <row r="1073" spans="2:10" s="26" customFormat="1" ht="12.75">
      <c r="B1073" s="132"/>
      <c r="C1073" s="132"/>
      <c r="F1073" s="132"/>
      <c r="H1073" s="132"/>
      <c r="I1073" s="132"/>
      <c r="J1073" s="132"/>
    </row>
    <row r="1074" spans="2:10" s="26" customFormat="1" ht="12.75">
      <c r="B1074" s="132"/>
      <c r="C1074" s="132"/>
      <c r="F1074" s="132"/>
      <c r="H1074" s="132"/>
      <c r="I1074" s="132"/>
      <c r="J1074" s="132"/>
    </row>
    <row r="1075" spans="2:10" s="26" customFormat="1" ht="12.75">
      <c r="B1075" s="132"/>
      <c r="C1075" s="132"/>
      <c r="F1075" s="132"/>
      <c r="H1075" s="132"/>
      <c r="I1075" s="132"/>
      <c r="J1075" s="132"/>
    </row>
    <row r="1076" spans="2:10" s="26" customFormat="1" ht="12.75">
      <c r="B1076" s="132"/>
      <c r="C1076" s="132"/>
      <c r="F1076" s="132"/>
      <c r="H1076" s="132"/>
      <c r="I1076" s="132"/>
      <c r="J1076" s="132"/>
    </row>
    <row r="1077" spans="2:10" s="26" customFormat="1" ht="12.75">
      <c r="B1077" s="132"/>
      <c r="C1077" s="132"/>
      <c r="F1077" s="132"/>
      <c r="H1077" s="132"/>
      <c r="I1077" s="132"/>
      <c r="J1077" s="132"/>
    </row>
    <row r="1078" spans="2:10" s="26" customFormat="1" ht="12.75">
      <c r="B1078" s="132"/>
      <c r="C1078" s="132"/>
      <c r="F1078" s="132"/>
      <c r="H1078" s="132"/>
      <c r="I1078" s="132"/>
      <c r="J1078" s="132"/>
    </row>
    <row r="1079" spans="2:10" s="26" customFormat="1" ht="12.75">
      <c r="B1079" s="132"/>
      <c r="C1079" s="132"/>
      <c r="F1079" s="132"/>
      <c r="H1079" s="132"/>
      <c r="I1079" s="132"/>
      <c r="J1079" s="132"/>
    </row>
    <row r="1080" spans="2:10" s="26" customFormat="1" ht="12.75">
      <c r="B1080" s="132"/>
      <c r="C1080" s="132"/>
      <c r="F1080" s="132"/>
      <c r="H1080" s="132"/>
      <c r="I1080" s="132"/>
      <c r="J1080" s="132"/>
    </row>
    <row r="1081" spans="2:10" s="26" customFormat="1" ht="12.75">
      <c r="B1081" s="132"/>
      <c r="C1081" s="132"/>
      <c r="F1081" s="132"/>
      <c r="H1081" s="132"/>
      <c r="I1081" s="132"/>
      <c r="J1081" s="132"/>
    </row>
    <row r="1082" spans="2:10" s="26" customFormat="1" ht="12.75">
      <c r="B1082" s="132"/>
      <c r="C1082" s="132"/>
      <c r="F1082" s="132"/>
      <c r="H1082" s="132"/>
      <c r="I1082" s="132"/>
      <c r="J1082" s="132"/>
    </row>
    <row r="1083" spans="2:10" s="26" customFormat="1" ht="12.75">
      <c r="B1083" s="132"/>
      <c r="C1083" s="132"/>
      <c r="F1083" s="132"/>
      <c r="H1083" s="132"/>
      <c r="I1083" s="132"/>
      <c r="J1083" s="132"/>
    </row>
    <row r="1084" spans="2:10" s="26" customFormat="1" ht="12.75">
      <c r="B1084" s="132"/>
      <c r="C1084" s="132"/>
      <c r="F1084" s="132"/>
      <c r="H1084" s="132"/>
      <c r="I1084" s="132"/>
      <c r="J1084" s="132"/>
    </row>
    <row r="1085" spans="2:10" s="26" customFormat="1" ht="12.75">
      <c r="B1085" s="132"/>
      <c r="C1085" s="132"/>
      <c r="F1085" s="132"/>
      <c r="H1085" s="132"/>
      <c r="I1085" s="132"/>
      <c r="J1085" s="132"/>
    </row>
    <row r="1086" spans="2:10" s="26" customFormat="1" ht="12.75">
      <c r="B1086" s="132"/>
      <c r="C1086" s="132"/>
      <c r="F1086" s="132"/>
      <c r="H1086" s="132"/>
      <c r="I1086" s="132"/>
      <c r="J1086" s="132"/>
    </row>
    <row r="1087" spans="2:10" s="26" customFormat="1" ht="12.75">
      <c r="B1087" s="132"/>
      <c r="C1087" s="132"/>
      <c r="F1087" s="132"/>
      <c r="H1087" s="132"/>
      <c r="I1087" s="132"/>
      <c r="J1087" s="132"/>
    </row>
    <row r="1088" spans="2:10" s="26" customFormat="1" ht="12.75">
      <c r="B1088" s="132"/>
      <c r="C1088" s="132"/>
      <c r="F1088" s="132"/>
      <c r="H1088" s="132"/>
      <c r="I1088" s="132"/>
      <c r="J1088" s="132"/>
    </row>
    <row r="1089" spans="2:10" s="26" customFormat="1" ht="12.75">
      <c r="B1089" s="132"/>
      <c r="C1089" s="132"/>
      <c r="F1089" s="132"/>
      <c r="H1089" s="132"/>
      <c r="I1089" s="132"/>
      <c r="J1089" s="132"/>
    </row>
    <row r="1090" spans="2:10" s="26" customFormat="1" ht="12.75">
      <c r="B1090" s="132"/>
      <c r="C1090" s="132"/>
      <c r="F1090" s="132"/>
      <c r="H1090" s="132"/>
      <c r="I1090" s="132"/>
      <c r="J1090" s="132"/>
    </row>
    <row r="1091" spans="2:10" s="26" customFormat="1" ht="12.75">
      <c r="B1091" s="132"/>
      <c r="C1091" s="132"/>
      <c r="F1091" s="132"/>
      <c r="H1091" s="132"/>
      <c r="I1091" s="132"/>
      <c r="J1091" s="132"/>
    </row>
    <row r="1092" spans="2:10" s="26" customFormat="1" ht="12.75">
      <c r="B1092" s="132"/>
      <c r="C1092" s="132"/>
      <c r="F1092" s="132"/>
      <c r="H1092" s="132"/>
      <c r="I1092" s="132"/>
      <c r="J1092" s="132"/>
    </row>
    <row r="1093" spans="2:10" s="26" customFormat="1" ht="12.75">
      <c r="B1093" s="132"/>
      <c r="C1093" s="132"/>
      <c r="F1093" s="132"/>
      <c r="H1093" s="132"/>
      <c r="I1093" s="132"/>
      <c r="J1093" s="132"/>
    </row>
    <row r="1094" spans="2:10" s="26" customFormat="1" ht="12.75">
      <c r="B1094" s="132"/>
      <c r="C1094" s="132"/>
      <c r="F1094" s="132"/>
      <c r="H1094" s="132"/>
      <c r="I1094" s="132"/>
      <c r="J1094" s="132"/>
    </row>
    <row r="1095" spans="2:10" s="26" customFormat="1" ht="12.75">
      <c r="B1095" s="132"/>
      <c r="C1095" s="132"/>
      <c r="F1095" s="132"/>
      <c r="H1095" s="132"/>
      <c r="I1095" s="132"/>
      <c r="J1095" s="132"/>
    </row>
    <row r="1096" spans="2:10" s="26" customFormat="1" ht="12.75">
      <c r="B1096" s="132"/>
      <c r="C1096" s="132"/>
      <c r="F1096" s="132"/>
      <c r="H1096" s="132"/>
      <c r="I1096" s="132"/>
      <c r="J1096" s="132"/>
    </row>
    <row r="1097" spans="2:10" s="26" customFormat="1" ht="12.75">
      <c r="B1097" s="132"/>
      <c r="C1097" s="132"/>
      <c r="F1097" s="132"/>
      <c r="H1097" s="132"/>
      <c r="I1097" s="132"/>
      <c r="J1097" s="132"/>
    </row>
    <row r="1098" spans="2:10" s="26" customFormat="1" ht="12.75">
      <c r="B1098" s="132"/>
      <c r="C1098" s="132"/>
      <c r="F1098" s="132"/>
      <c r="H1098" s="132"/>
      <c r="I1098" s="132"/>
      <c r="J1098" s="132"/>
    </row>
    <row r="1099" spans="2:10" s="26" customFormat="1" ht="12.75">
      <c r="B1099" s="132"/>
      <c r="C1099" s="132"/>
      <c r="F1099" s="132"/>
      <c r="H1099" s="132"/>
      <c r="I1099" s="132"/>
      <c r="J1099" s="132"/>
    </row>
    <row r="1100" spans="2:10" s="26" customFormat="1" ht="12.75">
      <c r="B1100" s="132"/>
      <c r="C1100" s="132"/>
      <c r="F1100" s="132"/>
      <c r="H1100" s="132"/>
      <c r="I1100" s="132"/>
      <c r="J1100" s="132"/>
    </row>
    <row r="1101" spans="2:10" s="26" customFormat="1" ht="12.75">
      <c r="B1101" s="132"/>
      <c r="C1101" s="132"/>
      <c r="F1101" s="132"/>
      <c r="H1101" s="132"/>
      <c r="I1101" s="132"/>
      <c r="J1101" s="132"/>
    </row>
    <row r="1102" spans="2:10" s="26" customFormat="1" ht="12.75">
      <c r="B1102" s="132"/>
      <c r="C1102" s="132"/>
      <c r="F1102" s="132"/>
      <c r="H1102" s="132"/>
      <c r="I1102" s="132"/>
      <c r="J1102" s="132"/>
    </row>
    <row r="1103" spans="2:10" s="26" customFormat="1" ht="12.75">
      <c r="B1103" s="132"/>
      <c r="C1103" s="132"/>
      <c r="F1103" s="132"/>
      <c r="H1103" s="132"/>
      <c r="I1103" s="132"/>
      <c r="J1103" s="132"/>
    </row>
    <row r="1104" spans="2:10" s="26" customFormat="1" ht="12.75">
      <c r="B1104" s="132"/>
      <c r="C1104" s="132"/>
      <c r="F1104" s="132"/>
      <c r="H1104" s="132"/>
      <c r="I1104" s="132"/>
      <c r="J1104" s="132"/>
    </row>
    <row r="1105" spans="2:10" s="26" customFormat="1" ht="12.75">
      <c r="B1105" s="132"/>
      <c r="C1105" s="132"/>
      <c r="F1105" s="132"/>
      <c r="H1105" s="132"/>
      <c r="I1105" s="132"/>
      <c r="J1105" s="132"/>
    </row>
    <row r="1106" spans="2:10" s="26" customFormat="1" ht="12.75">
      <c r="B1106" s="132"/>
      <c r="C1106" s="132"/>
      <c r="F1106" s="132"/>
      <c r="H1106" s="132"/>
      <c r="I1106" s="132"/>
      <c r="J1106" s="132"/>
    </row>
    <row r="1107" spans="2:10" s="26" customFormat="1" ht="12.75">
      <c r="B1107" s="132"/>
      <c r="C1107" s="132"/>
      <c r="F1107" s="132"/>
      <c r="H1107" s="132"/>
      <c r="I1107" s="132"/>
      <c r="J1107" s="132"/>
    </row>
    <row r="1108" spans="2:10" s="26" customFormat="1" ht="12.75">
      <c r="B1108" s="132"/>
      <c r="C1108" s="132"/>
      <c r="F1108" s="132"/>
      <c r="H1108" s="132"/>
      <c r="I1108" s="132"/>
      <c r="J1108" s="132"/>
    </row>
    <row r="1109" spans="2:10" s="26" customFormat="1" ht="12.75">
      <c r="B1109" s="132"/>
      <c r="C1109" s="132"/>
      <c r="F1109" s="132"/>
      <c r="H1109" s="132"/>
      <c r="I1109" s="132"/>
      <c r="J1109" s="132"/>
    </row>
    <row r="1110" spans="2:10" s="26" customFormat="1" ht="12.75">
      <c r="B1110" s="132"/>
      <c r="C1110" s="132"/>
      <c r="F1110" s="132"/>
      <c r="H1110" s="132"/>
      <c r="I1110" s="132"/>
      <c r="J1110" s="132"/>
    </row>
    <row r="1111" spans="2:10" s="26" customFormat="1" ht="12.75">
      <c r="B1111" s="132"/>
      <c r="C1111" s="132"/>
      <c r="F1111" s="132"/>
      <c r="H1111" s="132"/>
      <c r="I1111" s="132"/>
      <c r="J1111" s="132"/>
    </row>
    <row r="1112" spans="2:10" s="26" customFormat="1" ht="12.75">
      <c r="B1112" s="132"/>
      <c r="C1112" s="132"/>
      <c r="F1112" s="132"/>
      <c r="H1112" s="132"/>
      <c r="I1112" s="132"/>
      <c r="J1112" s="132"/>
    </row>
    <row r="1113" spans="2:10" s="26" customFormat="1" ht="12.75">
      <c r="B1113" s="132"/>
      <c r="C1113" s="132"/>
      <c r="F1113" s="132"/>
      <c r="H1113" s="132"/>
      <c r="I1113" s="132"/>
      <c r="J1113" s="132"/>
    </row>
    <row r="1114" spans="2:10" s="26" customFormat="1" ht="12.75">
      <c r="B1114" s="132"/>
      <c r="C1114" s="132"/>
      <c r="F1114" s="132"/>
      <c r="H1114" s="132"/>
      <c r="I1114" s="132"/>
      <c r="J1114" s="132"/>
    </row>
    <row r="1115" spans="2:10" s="26" customFormat="1" ht="12.75">
      <c r="B1115" s="132"/>
      <c r="C1115" s="132"/>
      <c r="F1115" s="132"/>
      <c r="H1115" s="132"/>
      <c r="I1115" s="132"/>
      <c r="J1115" s="132"/>
    </row>
    <row r="1116" spans="2:10" s="26" customFormat="1" ht="12.75">
      <c r="B1116" s="132"/>
      <c r="C1116" s="132"/>
      <c r="F1116" s="132"/>
      <c r="H1116" s="132"/>
      <c r="I1116" s="132"/>
      <c r="J1116" s="132"/>
    </row>
    <row r="1117" spans="2:10" s="26" customFormat="1" ht="12.75">
      <c r="B1117" s="132"/>
      <c r="C1117" s="132"/>
      <c r="F1117" s="132"/>
      <c r="H1117" s="132"/>
      <c r="I1117" s="132"/>
      <c r="J1117" s="132"/>
    </row>
    <row r="1118" spans="2:10" s="26" customFormat="1" ht="12.75">
      <c r="B1118" s="132"/>
      <c r="C1118" s="132"/>
      <c r="F1118" s="132"/>
      <c r="H1118" s="132"/>
      <c r="I1118" s="132"/>
      <c r="J1118" s="132"/>
    </row>
    <row r="1119" spans="2:10" s="26" customFormat="1" ht="12.75">
      <c r="B1119" s="132"/>
      <c r="C1119" s="132"/>
      <c r="F1119" s="132"/>
      <c r="H1119" s="132"/>
      <c r="I1119" s="132"/>
      <c r="J1119" s="132"/>
    </row>
    <row r="1120" spans="2:10" s="26" customFormat="1" ht="12.75">
      <c r="B1120" s="132"/>
      <c r="C1120" s="132"/>
      <c r="F1120" s="132"/>
      <c r="H1120" s="132"/>
      <c r="I1120" s="132"/>
      <c r="J1120" s="132"/>
    </row>
    <row r="1121" spans="2:10" s="26" customFormat="1" ht="12.75">
      <c r="B1121" s="132"/>
      <c r="C1121" s="132"/>
      <c r="F1121" s="132"/>
      <c r="H1121" s="132"/>
      <c r="I1121" s="132"/>
      <c r="J1121" s="132"/>
    </row>
    <row r="1122" spans="2:10" s="26" customFormat="1" ht="12.75">
      <c r="B1122" s="132"/>
      <c r="C1122" s="132"/>
      <c r="F1122" s="132"/>
      <c r="H1122" s="132"/>
      <c r="I1122" s="132"/>
      <c r="J1122" s="132"/>
    </row>
    <row r="1123" spans="2:10" s="26" customFormat="1" ht="12.75">
      <c r="B1123" s="132"/>
      <c r="C1123" s="132"/>
      <c r="F1123" s="132"/>
      <c r="H1123" s="132"/>
      <c r="I1123" s="132"/>
      <c r="J1123" s="132"/>
    </row>
    <row r="1124" spans="2:10" s="26" customFormat="1" ht="12.75">
      <c r="B1124" s="132"/>
      <c r="C1124" s="132"/>
      <c r="F1124" s="132"/>
      <c r="H1124" s="132"/>
      <c r="I1124" s="132"/>
      <c r="J1124" s="132"/>
    </row>
    <row r="1125" spans="2:10" s="26" customFormat="1" ht="12.75">
      <c r="B1125" s="132"/>
      <c r="C1125" s="132"/>
      <c r="F1125" s="132"/>
      <c r="H1125" s="132"/>
      <c r="I1125" s="132"/>
      <c r="J1125" s="132"/>
    </row>
    <row r="1126" spans="2:10" s="26" customFormat="1" ht="12.75">
      <c r="B1126" s="132"/>
      <c r="C1126" s="132"/>
      <c r="F1126" s="132"/>
      <c r="H1126" s="132"/>
      <c r="I1126" s="132"/>
      <c r="J1126" s="132"/>
    </row>
    <row r="1127" spans="2:10" s="26" customFormat="1" ht="12.75">
      <c r="B1127" s="132"/>
      <c r="C1127" s="132"/>
      <c r="F1127" s="132"/>
      <c r="H1127" s="132"/>
      <c r="I1127" s="132"/>
      <c r="J1127" s="132"/>
    </row>
    <row r="1128" spans="2:10" s="26" customFormat="1" ht="12.75">
      <c r="B1128" s="132"/>
      <c r="C1128" s="132"/>
      <c r="F1128" s="132"/>
      <c r="H1128" s="132"/>
      <c r="I1128" s="132"/>
      <c r="J1128" s="132"/>
    </row>
    <row r="1129" spans="2:10" s="26" customFormat="1" ht="12.75">
      <c r="B1129" s="132"/>
      <c r="C1129" s="132"/>
      <c r="F1129" s="132"/>
      <c r="H1129" s="132"/>
      <c r="I1129" s="132"/>
      <c r="J1129" s="132"/>
    </row>
    <row r="1130" spans="2:10" s="26" customFormat="1" ht="12.75">
      <c r="B1130" s="132"/>
      <c r="C1130" s="132"/>
      <c r="F1130" s="132"/>
      <c r="H1130" s="132"/>
      <c r="I1130" s="132"/>
      <c r="J1130" s="132"/>
    </row>
    <row r="1131" spans="2:10" s="26" customFormat="1" ht="12.75">
      <c r="B1131" s="132"/>
      <c r="C1131" s="132"/>
      <c r="F1131" s="132"/>
      <c r="H1131" s="132"/>
      <c r="I1131" s="132"/>
      <c r="J1131" s="132"/>
    </row>
    <row r="1132" spans="2:10" s="26" customFormat="1" ht="12.75">
      <c r="B1132" s="132"/>
      <c r="C1132" s="132"/>
      <c r="F1132" s="132"/>
      <c r="H1132" s="132"/>
      <c r="I1132" s="132"/>
      <c r="J1132" s="132"/>
    </row>
    <row r="1133" spans="2:10" s="26" customFormat="1" ht="12.75">
      <c r="B1133" s="132"/>
      <c r="C1133" s="132"/>
      <c r="F1133" s="132"/>
      <c r="H1133" s="132"/>
      <c r="I1133" s="132"/>
      <c r="J1133" s="132"/>
    </row>
    <row r="1134" spans="2:10" s="26" customFormat="1" ht="12.75">
      <c r="B1134" s="132"/>
      <c r="C1134" s="132"/>
      <c r="F1134" s="132"/>
      <c r="H1134" s="132"/>
      <c r="I1134" s="132"/>
      <c r="J1134" s="132"/>
    </row>
    <row r="1135" spans="2:10" s="26" customFormat="1" ht="12.75">
      <c r="B1135" s="132"/>
      <c r="C1135" s="132"/>
      <c r="F1135" s="132"/>
      <c r="H1135" s="132"/>
      <c r="I1135" s="132"/>
      <c r="J1135" s="132"/>
    </row>
    <row r="1136" spans="2:10" s="26" customFormat="1" ht="12.75">
      <c r="B1136" s="132"/>
      <c r="C1136" s="132"/>
      <c r="F1136" s="132"/>
      <c r="H1136" s="132"/>
      <c r="I1136" s="132"/>
      <c r="J1136" s="132"/>
    </row>
    <row r="1137" spans="2:10" s="26" customFormat="1" ht="12.75">
      <c r="B1137" s="132"/>
      <c r="C1137" s="132"/>
      <c r="F1137" s="132"/>
      <c r="H1137" s="132"/>
      <c r="I1137" s="132"/>
      <c r="J1137" s="132"/>
    </row>
    <row r="1138" spans="2:10" s="26" customFormat="1" ht="12.75">
      <c r="B1138" s="132"/>
      <c r="C1138" s="132"/>
      <c r="F1138" s="132"/>
      <c r="H1138" s="132"/>
      <c r="I1138" s="132"/>
      <c r="J1138" s="132"/>
    </row>
    <row r="1139" spans="2:10" s="26" customFormat="1" ht="12.75">
      <c r="B1139" s="132"/>
      <c r="C1139" s="132"/>
      <c r="F1139" s="132"/>
      <c r="H1139" s="132"/>
      <c r="I1139" s="132"/>
      <c r="J1139" s="132"/>
    </row>
    <row r="1140" spans="2:10" s="26" customFormat="1" ht="12.75">
      <c r="B1140" s="132"/>
      <c r="C1140" s="132"/>
      <c r="F1140" s="132"/>
      <c r="H1140" s="132"/>
      <c r="I1140" s="132"/>
      <c r="J1140" s="132"/>
    </row>
    <row r="1141" spans="2:10" s="26" customFormat="1" ht="12.75">
      <c r="B1141" s="132"/>
      <c r="C1141" s="132"/>
      <c r="F1141" s="132"/>
      <c r="H1141" s="132"/>
      <c r="I1141" s="132"/>
      <c r="J1141" s="132"/>
    </row>
    <row r="1142" spans="2:10" s="26" customFormat="1" ht="12.75">
      <c r="B1142" s="132"/>
      <c r="C1142" s="132"/>
      <c r="F1142" s="132"/>
      <c r="H1142" s="132"/>
      <c r="I1142" s="132"/>
      <c r="J1142" s="132"/>
    </row>
    <row r="1143" spans="2:10" s="26" customFormat="1" ht="12.75">
      <c r="B1143" s="132"/>
      <c r="C1143" s="132"/>
      <c r="F1143" s="132"/>
      <c r="H1143" s="132"/>
      <c r="I1143" s="132"/>
      <c r="J1143" s="132"/>
    </row>
    <row r="1144" spans="2:10" s="26" customFormat="1" ht="12.75">
      <c r="B1144" s="132"/>
      <c r="C1144" s="132"/>
      <c r="F1144" s="132"/>
      <c r="H1144" s="132"/>
      <c r="I1144" s="132"/>
      <c r="J1144" s="132"/>
    </row>
    <row r="1145" spans="2:10" s="26" customFormat="1" ht="12.75">
      <c r="B1145" s="132"/>
      <c r="C1145" s="132"/>
      <c r="F1145" s="132"/>
      <c r="H1145" s="132"/>
      <c r="I1145" s="132"/>
      <c r="J1145" s="132"/>
    </row>
    <row r="1146" spans="2:10" s="26" customFormat="1" ht="12.75">
      <c r="B1146" s="132"/>
      <c r="C1146" s="132"/>
      <c r="F1146" s="132"/>
      <c r="H1146" s="132"/>
      <c r="I1146" s="132"/>
      <c r="J1146" s="132"/>
    </row>
    <row r="1147" spans="2:10" s="26" customFormat="1" ht="12.75">
      <c r="B1147" s="132"/>
      <c r="C1147" s="132"/>
      <c r="F1147" s="132"/>
      <c r="H1147" s="132"/>
      <c r="I1147" s="132"/>
      <c r="J1147" s="132"/>
    </row>
    <row r="1148" spans="2:10" s="26" customFormat="1" ht="12.75">
      <c r="B1148" s="132"/>
      <c r="C1148" s="132"/>
      <c r="F1148" s="132"/>
      <c r="H1148" s="132"/>
      <c r="I1148" s="132"/>
      <c r="J1148" s="132"/>
    </row>
    <row r="1149" spans="2:10" s="26" customFormat="1" ht="12.75">
      <c r="B1149" s="132"/>
      <c r="C1149" s="132"/>
      <c r="F1149" s="132"/>
      <c r="H1149" s="132"/>
      <c r="I1149" s="132"/>
      <c r="J1149" s="132"/>
    </row>
    <row r="1150" spans="2:10" s="26" customFormat="1" ht="12.75">
      <c r="B1150" s="132"/>
      <c r="C1150" s="132"/>
      <c r="F1150" s="132"/>
      <c r="H1150" s="132"/>
      <c r="I1150" s="132"/>
      <c r="J1150" s="132"/>
    </row>
    <row r="1151" spans="2:10" s="26" customFormat="1" ht="12.75">
      <c r="B1151" s="132"/>
      <c r="C1151" s="132"/>
      <c r="F1151" s="132"/>
      <c r="H1151" s="132"/>
      <c r="I1151" s="132"/>
      <c r="J1151" s="132"/>
    </row>
    <row r="1152" spans="2:10" s="26" customFormat="1" ht="12.75">
      <c r="B1152" s="132"/>
      <c r="C1152" s="132"/>
      <c r="F1152" s="132"/>
      <c r="H1152" s="132"/>
      <c r="I1152" s="132"/>
      <c r="J1152" s="132"/>
    </row>
    <row r="1153" spans="2:10" s="26" customFormat="1" ht="12.75">
      <c r="B1153" s="132"/>
      <c r="C1153" s="132"/>
      <c r="F1153" s="132"/>
      <c r="H1153" s="132"/>
      <c r="I1153" s="132"/>
      <c r="J1153" s="132"/>
    </row>
    <row r="1154" spans="2:10" s="26" customFormat="1" ht="12.75">
      <c r="B1154" s="132"/>
      <c r="C1154" s="132"/>
      <c r="F1154" s="132"/>
      <c r="H1154" s="132"/>
      <c r="I1154" s="132"/>
      <c r="J1154" s="132"/>
    </row>
    <row r="1155" spans="2:10" s="26" customFormat="1" ht="12.75">
      <c r="B1155" s="132"/>
      <c r="C1155" s="132"/>
      <c r="F1155" s="132"/>
      <c r="H1155" s="132"/>
      <c r="I1155" s="132"/>
      <c r="J1155" s="132"/>
    </row>
    <row r="1156" spans="2:10" s="26" customFormat="1" ht="12.75">
      <c r="B1156" s="132"/>
      <c r="C1156" s="132"/>
      <c r="F1156" s="132"/>
      <c r="H1156" s="132"/>
      <c r="I1156" s="132"/>
      <c r="J1156" s="132"/>
    </row>
    <row r="1157" spans="2:10" s="26" customFormat="1" ht="12.75">
      <c r="B1157" s="132"/>
      <c r="C1157" s="132"/>
      <c r="F1157" s="132"/>
      <c r="H1157" s="132"/>
      <c r="I1157" s="132"/>
      <c r="J1157" s="132"/>
    </row>
    <row r="1158" spans="2:10" s="26" customFormat="1" ht="12.75">
      <c r="B1158" s="132"/>
      <c r="C1158" s="132"/>
      <c r="F1158" s="132"/>
      <c r="H1158" s="132"/>
      <c r="I1158" s="132"/>
      <c r="J1158" s="132"/>
    </row>
    <row r="1159" spans="2:10" s="26" customFormat="1" ht="12.75">
      <c r="B1159" s="132"/>
      <c r="C1159" s="132"/>
      <c r="F1159" s="132"/>
      <c r="H1159" s="132"/>
      <c r="I1159" s="132"/>
      <c r="J1159" s="132"/>
    </row>
    <row r="1160" spans="2:10" s="26" customFormat="1" ht="12.75">
      <c r="B1160" s="132"/>
      <c r="C1160" s="132"/>
      <c r="F1160" s="132"/>
      <c r="H1160" s="132"/>
      <c r="I1160" s="132"/>
      <c r="J1160" s="132"/>
    </row>
    <row r="1161" spans="2:10" s="26" customFormat="1" ht="12.75">
      <c r="B1161" s="132"/>
      <c r="C1161" s="132"/>
      <c r="F1161" s="132"/>
      <c r="H1161" s="132"/>
      <c r="I1161" s="132"/>
      <c r="J1161" s="132"/>
    </row>
    <row r="1162" spans="2:10" s="26" customFormat="1" ht="12.75">
      <c r="B1162" s="132"/>
      <c r="C1162" s="132"/>
      <c r="F1162" s="132"/>
      <c r="H1162" s="132"/>
      <c r="I1162" s="132"/>
      <c r="J1162" s="132"/>
    </row>
    <row r="1163" spans="2:10" s="26" customFormat="1" ht="12.75">
      <c r="B1163" s="132"/>
      <c r="C1163" s="132"/>
      <c r="F1163" s="132"/>
      <c r="H1163" s="132"/>
      <c r="I1163" s="132"/>
      <c r="J1163" s="132"/>
    </row>
    <row r="1164" spans="2:10" s="26" customFormat="1" ht="12.75">
      <c r="B1164" s="132"/>
      <c r="C1164" s="132"/>
      <c r="F1164" s="132"/>
      <c r="H1164" s="132"/>
      <c r="I1164" s="132"/>
      <c r="J1164" s="132"/>
    </row>
    <row r="1165" spans="2:10" s="26" customFormat="1" ht="12.75">
      <c r="B1165" s="132"/>
      <c r="C1165" s="132"/>
      <c r="F1165" s="132"/>
      <c r="H1165" s="132"/>
      <c r="I1165" s="132"/>
      <c r="J1165" s="132"/>
    </row>
    <row r="1166" spans="2:10" s="26" customFormat="1" ht="12.75">
      <c r="B1166" s="132"/>
      <c r="C1166" s="132"/>
      <c r="F1166" s="132"/>
      <c r="H1166" s="132"/>
      <c r="I1166" s="132"/>
      <c r="J1166" s="132"/>
    </row>
    <row r="1167" spans="2:10" s="26" customFormat="1" ht="12.75">
      <c r="B1167" s="132"/>
      <c r="C1167" s="132"/>
      <c r="F1167" s="132"/>
      <c r="H1167" s="132"/>
      <c r="I1167" s="132"/>
      <c r="J1167" s="132"/>
    </row>
  </sheetData>
  <mergeCells count="54">
    <mergeCell ref="B51:D51"/>
    <mergeCell ref="B52:D52"/>
    <mergeCell ref="B47:D47"/>
    <mergeCell ref="B48:D48"/>
    <mergeCell ref="B49:D49"/>
    <mergeCell ref="B50:D50"/>
    <mergeCell ref="B43:D43"/>
    <mergeCell ref="B44:D44"/>
    <mergeCell ref="B45:D45"/>
    <mergeCell ref="B46:D46"/>
    <mergeCell ref="B39:D39"/>
    <mergeCell ref="B40:D40"/>
    <mergeCell ref="B41:D41"/>
    <mergeCell ref="B42:D42"/>
    <mergeCell ref="B35:D35"/>
    <mergeCell ref="B36:D36"/>
    <mergeCell ref="B37:D37"/>
    <mergeCell ref="B38:D38"/>
    <mergeCell ref="B31:D31"/>
    <mergeCell ref="B32:D32"/>
    <mergeCell ref="B33:D33"/>
    <mergeCell ref="B34:D34"/>
    <mergeCell ref="B27:D27"/>
    <mergeCell ref="B28:D28"/>
    <mergeCell ref="B29:D29"/>
    <mergeCell ref="B30:D30"/>
    <mergeCell ref="B23:D23"/>
    <mergeCell ref="B24:D24"/>
    <mergeCell ref="B25:D25"/>
    <mergeCell ref="B26:D26"/>
    <mergeCell ref="B19:D19"/>
    <mergeCell ref="B20:D20"/>
    <mergeCell ref="B21:D21"/>
    <mergeCell ref="B22:D22"/>
    <mergeCell ref="H9:H10"/>
    <mergeCell ref="B9:D10"/>
    <mergeCell ref="A2:F2"/>
    <mergeCell ref="C4:E4"/>
    <mergeCell ref="C7:E7"/>
    <mergeCell ref="G9:G10"/>
    <mergeCell ref="A1:F1"/>
    <mergeCell ref="A6:E6"/>
    <mergeCell ref="A9:A10"/>
    <mergeCell ref="E9:E10"/>
    <mergeCell ref="F9:F10"/>
    <mergeCell ref="A3:E3"/>
    <mergeCell ref="B18:D18"/>
    <mergeCell ref="B11:D11"/>
    <mergeCell ref="B12:D12"/>
    <mergeCell ref="B13:D13"/>
    <mergeCell ref="B14:D14"/>
    <mergeCell ref="B15:D15"/>
    <mergeCell ref="B16:D16"/>
    <mergeCell ref="B17:D17"/>
  </mergeCell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67" r:id="rId3"/>
  <headerFooter alignWithMargins="0">
    <oddHeader>&amp;LFFESSM - Commission Technique Interrégionale Ile-de-France / Picardie&amp;RV4.1 - Le 3 juillet 2007</oddHeader>
    <oddFooter>&amp;L&amp;F - &amp;A&amp;C&amp;P &amp;N</oddFooter>
  </headerFooter>
  <legacyDrawing r:id="rId2"/>
</worksheet>
</file>

<file path=xl/worksheets/sheet4.xml><?xml version="1.0" encoding="utf-8"?>
<worksheet xmlns="http://schemas.openxmlformats.org/spreadsheetml/2006/main" xmlns:r="http://schemas.openxmlformats.org/officeDocument/2006/relationships">
  <sheetPr codeName="Feuil8"/>
  <dimension ref="A1:DJ657"/>
  <sheetViews>
    <sheetView zoomScale="83" zoomScaleNormal="83" workbookViewId="0" topLeftCell="A1">
      <selection activeCell="A49" sqref="A49"/>
    </sheetView>
  </sheetViews>
  <sheetFormatPr defaultColWidth="11.421875" defaultRowHeight="12.75"/>
  <cols>
    <col min="1" max="1" width="4.00390625" style="51" bestFit="1" customWidth="1"/>
    <col min="2" max="2" width="25.00390625" style="158" customWidth="1"/>
    <col min="3" max="3" width="8.00390625" style="174" customWidth="1"/>
    <col min="4" max="4" width="5.7109375" style="158" customWidth="1"/>
    <col min="5" max="5" width="5.57421875" style="158" customWidth="1"/>
    <col min="6" max="6" width="5.7109375" style="158" customWidth="1"/>
    <col min="7" max="7" width="6.28125" style="158" customWidth="1"/>
    <col min="8" max="8" width="5.7109375" style="158" customWidth="1"/>
    <col min="9" max="9" width="7.00390625" style="158" customWidth="1"/>
    <col min="10" max="11" width="7.7109375" style="158" customWidth="1"/>
    <col min="12" max="12" width="10.00390625" style="158" customWidth="1"/>
    <col min="13" max="13" width="7.7109375" style="158" customWidth="1"/>
    <col min="14" max="14" width="9.57421875" style="158" customWidth="1"/>
    <col min="15" max="15" width="6.421875" style="158" customWidth="1"/>
    <col min="16" max="16" width="5.8515625" style="158" customWidth="1"/>
    <col min="17" max="17" width="6.140625" style="158" customWidth="1"/>
    <col min="18" max="20" width="6.7109375" style="158" customWidth="1"/>
    <col min="21" max="21" width="7.28125" style="159" customWidth="1"/>
    <col min="22" max="22" width="7.140625" style="159" customWidth="1"/>
    <col min="23" max="114" width="11.421875" style="178" customWidth="1"/>
    <col min="115" max="16384" width="11.421875" style="158" customWidth="1"/>
  </cols>
  <sheetData>
    <row r="1" spans="1:114" s="177" customFormat="1" ht="15.75" customHeight="1">
      <c r="A1" s="356" t="str">
        <f>CONCATENATE("SESSION D'EXAMEN D'INITIATEUR DU ",DAY('1- Saisie des renseignements'!F5),"/",MONTH('1- Saisie des renseignements'!F5),"/",YEAR('1- Saisie des renseignements'!F5)," A ",'1- Saisie des renseignements'!J5)</f>
        <v>SESSION D'EXAMEN D'INITIATEUR DU 9/9/2011 A Lieu de session</v>
      </c>
      <c r="B1" s="356"/>
      <c r="C1" s="356"/>
      <c r="D1" s="356"/>
      <c r="E1" s="356"/>
      <c r="F1" s="356"/>
      <c r="G1" s="356"/>
      <c r="H1" s="356"/>
      <c r="I1" s="356"/>
      <c r="J1" s="356"/>
      <c r="K1" s="356"/>
      <c r="L1" s="356"/>
      <c r="M1" s="356"/>
      <c r="N1" s="356"/>
      <c r="O1" s="356"/>
      <c r="P1" s="356"/>
      <c r="Q1" s="356"/>
      <c r="R1" s="356"/>
      <c r="S1" s="356"/>
      <c r="T1" s="356"/>
      <c r="U1" s="356"/>
      <c r="V1" s="356"/>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row>
    <row r="2" spans="1:114" s="159" customFormat="1" ht="15.75" customHeight="1">
      <c r="A2" s="357" t="s">
        <v>130</v>
      </c>
      <c r="B2" s="357"/>
      <c r="C2" s="357"/>
      <c r="D2" s="357"/>
      <c r="E2" s="357"/>
      <c r="F2" s="357"/>
      <c r="G2" s="357"/>
      <c r="H2" s="357"/>
      <c r="I2" s="357"/>
      <c r="J2" s="357"/>
      <c r="K2" s="357"/>
      <c r="L2" s="357"/>
      <c r="M2" s="357"/>
      <c r="N2" s="357"/>
      <c r="O2" s="357"/>
      <c r="P2" s="357"/>
      <c r="Q2" s="357"/>
      <c r="R2" s="357"/>
      <c r="S2" s="357"/>
      <c r="T2" s="357"/>
      <c r="U2" s="357"/>
      <c r="V2" s="357"/>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row>
    <row r="3" spans="1:114" s="161" customFormat="1" ht="12.75">
      <c r="A3" s="160"/>
      <c r="B3" s="358" t="s">
        <v>100</v>
      </c>
      <c r="C3" s="358"/>
      <c r="D3" s="358"/>
      <c r="E3" s="359" t="s">
        <v>101</v>
      </c>
      <c r="F3" s="359"/>
      <c r="G3" s="359"/>
      <c r="H3" s="359"/>
      <c r="I3" s="359"/>
      <c r="J3" s="359"/>
      <c r="K3" s="360" t="s">
        <v>102</v>
      </c>
      <c r="L3" s="361"/>
      <c r="M3" s="362"/>
      <c r="N3" s="363" t="s">
        <v>103</v>
      </c>
      <c r="O3" s="364"/>
      <c r="P3" s="364"/>
      <c r="Q3" s="364"/>
      <c r="R3" s="364"/>
      <c r="S3" s="364"/>
      <c r="T3" s="364"/>
      <c r="U3" s="364"/>
      <c r="V3" s="365"/>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row>
    <row r="4" spans="1:114" s="166" customFormat="1" ht="96">
      <c r="A4" s="162" t="s">
        <v>104</v>
      </c>
      <c r="B4" s="156" t="s">
        <v>129</v>
      </c>
      <c r="C4" s="156" t="s">
        <v>105</v>
      </c>
      <c r="D4" s="156" t="s">
        <v>106</v>
      </c>
      <c r="E4" s="163" t="s">
        <v>107</v>
      </c>
      <c r="F4" s="163" t="s">
        <v>108</v>
      </c>
      <c r="G4" s="163" t="s">
        <v>198</v>
      </c>
      <c r="H4" s="163" t="s">
        <v>197</v>
      </c>
      <c r="I4" s="163" t="s">
        <v>109</v>
      </c>
      <c r="J4" s="163" t="s">
        <v>110</v>
      </c>
      <c r="K4" s="164" t="s">
        <v>111</v>
      </c>
      <c r="L4" s="164" t="s">
        <v>112</v>
      </c>
      <c r="M4" s="164" t="s">
        <v>113</v>
      </c>
      <c r="N4" s="165" t="s">
        <v>114</v>
      </c>
      <c r="O4" s="165" t="s">
        <v>115</v>
      </c>
      <c r="P4" s="165" t="s">
        <v>116</v>
      </c>
      <c r="Q4" s="165" t="s">
        <v>117</v>
      </c>
      <c r="R4" s="165" t="s">
        <v>118</v>
      </c>
      <c r="S4" s="165" t="s">
        <v>204</v>
      </c>
      <c r="T4" s="165" t="s">
        <v>119</v>
      </c>
      <c r="U4" s="165" t="s">
        <v>120</v>
      </c>
      <c r="V4" s="165" t="s">
        <v>120</v>
      </c>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row>
    <row r="5" spans="1:114" s="167" customFormat="1" ht="126" customHeight="1">
      <c r="A5" s="354" t="s">
        <v>128</v>
      </c>
      <c r="B5" s="355"/>
      <c r="C5" s="222" t="s">
        <v>121</v>
      </c>
      <c r="D5" s="223" t="s">
        <v>182</v>
      </c>
      <c r="E5" s="223" t="s">
        <v>183</v>
      </c>
      <c r="F5" s="222" t="s">
        <v>122</v>
      </c>
      <c r="G5" s="222" t="s">
        <v>123</v>
      </c>
      <c r="H5" s="222" t="s">
        <v>124</v>
      </c>
      <c r="I5" s="222" t="s">
        <v>125</v>
      </c>
      <c r="J5" s="222" t="s">
        <v>184</v>
      </c>
      <c r="K5" s="222" t="s">
        <v>126</v>
      </c>
      <c r="L5" s="222" t="s">
        <v>185</v>
      </c>
      <c r="M5" s="223" t="s">
        <v>186</v>
      </c>
      <c r="N5" s="222" t="s">
        <v>127</v>
      </c>
      <c r="O5" s="223" t="s">
        <v>187</v>
      </c>
      <c r="P5" s="223" t="s">
        <v>187</v>
      </c>
      <c r="Q5" s="223" t="s">
        <v>187</v>
      </c>
      <c r="R5" s="223" t="s">
        <v>188</v>
      </c>
      <c r="S5" s="223" t="s">
        <v>199</v>
      </c>
      <c r="T5" s="223" t="s">
        <v>199</v>
      </c>
      <c r="U5" s="222" t="s">
        <v>189</v>
      </c>
      <c r="V5" s="222" t="s">
        <v>190</v>
      </c>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row>
    <row r="6" spans="1:114" s="167" customFormat="1" ht="12.75" customHeight="1">
      <c r="A6" s="168"/>
      <c r="B6" s="157"/>
      <c r="C6" s="169"/>
      <c r="D6" s="170"/>
      <c r="E6" s="170"/>
      <c r="F6" s="169"/>
      <c r="G6" s="169"/>
      <c r="H6" s="169"/>
      <c r="I6" s="169"/>
      <c r="J6" s="169"/>
      <c r="K6" s="169"/>
      <c r="L6" s="169"/>
      <c r="M6" s="170"/>
      <c r="N6" s="169"/>
      <c r="O6" s="170"/>
      <c r="P6" s="170"/>
      <c r="Q6" s="170"/>
      <c r="R6" s="170"/>
      <c r="S6" s="170"/>
      <c r="T6" s="170"/>
      <c r="U6" s="169"/>
      <c r="V6" s="169"/>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row>
    <row r="7" spans="1:22" ht="16.5" customHeight="1">
      <c r="A7" s="171">
        <v>1</v>
      </c>
      <c r="B7" s="175" t="str">
        <f>IF('1- Saisie des renseignements'!E8&lt;&gt;"",PROPER('1- Saisie des renseignements'!E8)," ")</f>
        <v> </v>
      </c>
      <c r="C7" s="172"/>
      <c r="D7" s="176" t="str">
        <f>IF('1- Saisie des renseignements'!E8&lt;&gt;"",('1- Saisie des renseignements'!$F$5-'1- Saisie des renseignements'!F8)/365," ")</f>
        <v> </v>
      </c>
      <c r="E7" s="176"/>
      <c r="F7" s="155"/>
      <c r="G7" s="155"/>
      <c r="H7" s="155"/>
      <c r="I7" s="155"/>
      <c r="J7" s="155"/>
      <c r="K7" s="155"/>
      <c r="L7" s="155"/>
      <c r="M7" s="155"/>
      <c r="N7" s="155"/>
      <c r="O7" s="155"/>
      <c r="P7" s="155"/>
      <c r="Q7" s="155"/>
      <c r="R7" s="155"/>
      <c r="S7" s="155"/>
      <c r="T7" s="155"/>
      <c r="U7" s="173"/>
      <c r="V7" s="173"/>
    </row>
    <row r="8" spans="1:22" ht="16.5" customHeight="1">
      <c r="A8" s="171">
        <v>2</v>
      </c>
      <c r="B8" s="175" t="str">
        <f>IF('1- Saisie des renseignements'!E9&lt;&gt;"",PROPER('1- Saisie des renseignements'!E9)," ")</f>
        <v> </v>
      </c>
      <c r="C8" s="172"/>
      <c r="D8" s="176" t="str">
        <f>IF('1- Saisie des renseignements'!E9&lt;&gt;"",('1- Saisie des renseignements'!$F$5-'1- Saisie des renseignements'!F9)/365," ")</f>
        <v> </v>
      </c>
      <c r="E8" s="175"/>
      <c r="F8" s="155"/>
      <c r="G8" s="155"/>
      <c r="H8" s="155"/>
      <c r="I8" s="155"/>
      <c r="J8" s="155"/>
      <c r="K8" s="155"/>
      <c r="L8" s="155"/>
      <c r="M8" s="155"/>
      <c r="N8" s="155"/>
      <c r="O8" s="155"/>
      <c r="P8" s="155"/>
      <c r="Q8" s="155"/>
      <c r="R8" s="155"/>
      <c r="S8" s="155"/>
      <c r="T8" s="155"/>
      <c r="U8" s="173"/>
      <c r="V8" s="173"/>
    </row>
    <row r="9" spans="1:22" ht="16.5" customHeight="1">
      <c r="A9" s="171">
        <v>3</v>
      </c>
      <c r="B9" s="175" t="str">
        <f>IF('1- Saisie des renseignements'!E10&lt;&gt;"",PROPER('1- Saisie des renseignements'!E10)," ")</f>
        <v> </v>
      </c>
      <c r="C9" s="172"/>
      <c r="D9" s="176" t="str">
        <f>IF('1- Saisie des renseignements'!E10&lt;&gt;"",('1- Saisie des renseignements'!$F$5-'1- Saisie des renseignements'!F10)/365," ")</f>
        <v> </v>
      </c>
      <c r="E9" s="155"/>
      <c r="F9" s="155"/>
      <c r="G9" s="155"/>
      <c r="H9" s="155"/>
      <c r="I9" s="155"/>
      <c r="J9" s="155"/>
      <c r="K9" s="155"/>
      <c r="L9" s="155"/>
      <c r="M9" s="155"/>
      <c r="N9" s="155"/>
      <c r="O9" s="155"/>
      <c r="P9" s="155"/>
      <c r="Q9" s="155"/>
      <c r="R9" s="155"/>
      <c r="S9" s="155"/>
      <c r="T9" s="155"/>
      <c r="U9" s="173"/>
      <c r="V9" s="173"/>
    </row>
    <row r="10" spans="1:22" ht="16.5" customHeight="1">
      <c r="A10" s="171">
        <v>4</v>
      </c>
      <c r="B10" s="175" t="str">
        <f>IF('1- Saisie des renseignements'!E11&lt;&gt;"",PROPER('1- Saisie des renseignements'!E11)," ")</f>
        <v> </v>
      </c>
      <c r="C10" s="172"/>
      <c r="D10" s="176" t="str">
        <f>IF('1- Saisie des renseignements'!E11&lt;&gt;"",('1- Saisie des renseignements'!$F$5-'1- Saisie des renseignements'!F11)/365," ")</f>
        <v> </v>
      </c>
      <c r="E10" s="155"/>
      <c r="F10" s="155"/>
      <c r="G10" s="155"/>
      <c r="H10" s="155"/>
      <c r="I10" s="155"/>
      <c r="J10" s="155"/>
      <c r="K10" s="155"/>
      <c r="L10" s="155"/>
      <c r="M10" s="155"/>
      <c r="N10" s="155"/>
      <c r="O10" s="155"/>
      <c r="P10" s="155"/>
      <c r="Q10" s="155"/>
      <c r="R10" s="155"/>
      <c r="S10" s="155"/>
      <c r="T10" s="155"/>
      <c r="U10" s="173"/>
      <c r="V10" s="173"/>
    </row>
    <row r="11" spans="1:22" ht="16.5" customHeight="1">
      <c r="A11" s="171">
        <v>5</v>
      </c>
      <c r="B11" s="175" t="str">
        <f>IF('1- Saisie des renseignements'!E12&lt;&gt;"",PROPER('1- Saisie des renseignements'!E12)," ")</f>
        <v> </v>
      </c>
      <c r="C11" s="172"/>
      <c r="D11" s="176" t="str">
        <f>IF('1- Saisie des renseignements'!E12&lt;&gt;"",('1- Saisie des renseignements'!$F$5-'1- Saisie des renseignements'!F12)/365," ")</f>
        <v> </v>
      </c>
      <c r="E11" s="155"/>
      <c r="F11" s="155"/>
      <c r="G11" s="155"/>
      <c r="H11" s="155"/>
      <c r="I11" s="155"/>
      <c r="J11" s="155"/>
      <c r="K11" s="155"/>
      <c r="L11" s="155"/>
      <c r="M11" s="155"/>
      <c r="N11" s="155"/>
      <c r="O11" s="155"/>
      <c r="P11" s="155"/>
      <c r="Q11" s="155"/>
      <c r="R11" s="155"/>
      <c r="S11" s="155"/>
      <c r="T11" s="155"/>
      <c r="U11" s="173"/>
      <c r="V11" s="173"/>
    </row>
    <row r="12" spans="1:22" ht="16.5" customHeight="1">
      <c r="A12" s="171">
        <v>6</v>
      </c>
      <c r="B12" s="175" t="str">
        <f>IF('1- Saisie des renseignements'!E13&lt;&gt;"",PROPER('1- Saisie des renseignements'!E13)," ")</f>
        <v> </v>
      </c>
      <c r="C12" s="172"/>
      <c r="D12" s="176" t="str">
        <f>IF('1- Saisie des renseignements'!E13&lt;&gt;"",('1- Saisie des renseignements'!$F$5-'1- Saisie des renseignements'!F13)/365," ")</f>
        <v> </v>
      </c>
      <c r="E12" s="155"/>
      <c r="F12" s="155"/>
      <c r="G12" s="155"/>
      <c r="H12" s="155"/>
      <c r="I12" s="155"/>
      <c r="J12" s="155"/>
      <c r="K12" s="155"/>
      <c r="L12" s="155"/>
      <c r="M12" s="155"/>
      <c r="N12" s="155"/>
      <c r="O12" s="155"/>
      <c r="P12" s="155"/>
      <c r="Q12" s="155"/>
      <c r="R12" s="155"/>
      <c r="S12" s="155"/>
      <c r="T12" s="155"/>
      <c r="U12" s="173"/>
      <c r="V12" s="173"/>
    </row>
    <row r="13" spans="1:22" ht="16.5" customHeight="1">
      <c r="A13" s="171">
        <v>7</v>
      </c>
      <c r="B13" s="175" t="str">
        <f>IF('1- Saisie des renseignements'!E14&lt;&gt;"",PROPER('1- Saisie des renseignements'!E14)," ")</f>
        <v> </v>
      </c>
      <c r="C13" s="172"/>
      <c r="D13" s="176" t="str">
        <f>IF('1- Saisie des renseignements'!E14&lt;&gt;"",('1- Saisie des renseignements'!$F$5-'1- Saisie des renseignements'!F14)/365," ")</f>
        <v> </v>
      </c>
      <c r="E13" s="155"/>
      <c r="F13" s="155"/>
      <c r="G13" s="155"/>
      <c r="H13" s="155"/>
      <c r="I13" s="155"/>
      <c r="J13" s="155"/>
      <c r="K13" s="155"/>
      <c r="L13" s="155"/>
      <c r="M13" s="155"/>
      <c r="N13" s="155"/>
      <c r="O13" s="155"/>
      <c r="P13" s="155"/>
      <c r="Q13" s="155"/>
      <c r="R13" s="155"/>
      <c r="S13" s="155"/>
      <c r="T13" s="155"/>
      <c r="U13" s="173"/>
      <c r="V13" s="173"/>
    </row>
    <row r="14" spans="1:22" ht="16.5" customHeight="1">
      <c r="A14" s="171">
        <v>8</v>
      </c>
      <c r="B14" s="175" t="str">
        <f>IF('1- Saisie des renseignements'!E15&lt;&gt;"",PROPER('1- Saisie des renseignements'!E15)," ")</f>
        <v> </v>
      </c>
      <c r="C14" s="172"/>
      <c r="D14" s="176" t="str">
        <f>IF('1- Saisie des renseignements'!E15&lt;&gt;"",('1- Saisie des renseignements'!$F$5-'1- Saisie des renseignements'!F15)/365," ")</f>
        <v> </v>
      </c>
      <c r="E14" s="155"/>
      <c r="F14" s="155"/>
      <c r="G14" s="155"/>
      <c r="H14" s="155"/>
      <c r="I14" s="155"/>
      <c r="J14" s="155"/>
      <c r="K14" s="155"/>
      <c r="L14" s="155"/>
      <c r="M14" s="155"/>
      <c r="N14" s="155"/>
      <c r="O14" s="155"/>
      <c r="P14" s="155"/>
      <c r="Q14" s="155"/>
      <c r="R14" s="155"/>
      <c r="S14" s="155"/>
      <c r="T14" s="155"/>
      <c r="U14" s="173"/>
      <c r="V14" s="173"/>
    </row>
    <row r="15" spans="1:22" ht="16.5" customHeight="1">
      <c r="A15" s="171">
        <v>9</v>
      </c>
      <c r="B15" s="175" t="str">
        <f>IF('1- Saisie des renseignements'!E16&lt;&gt;"",PROPER('1- Saisie des renseignements'!E16)," ")</f>
        <v> </v>
      </c>
      <c r="C15" s="172"/>
      <c r="D15" s="176" t="str">
        <f>IF('1- Saisie des renseignements'!E16&lt;&gt;"",('1- Saisie des renseignements'!$F$5-'1- Saisie des renseignements'!F16)/365," ")</f>
        <v> </v>
      </c>
      <c r="E15" s="155"/>
      <c r="F15" s="155"/>
      <c r="G15" s="155"/>
      <c r="H15" s="155"/>
      <c r="I15" s="155"/>
      <c r="J15" s="155"/>
      <c r="K15" s="155"/>
      <c r="L15" s="155"/>
      <c r="M15" s="155"/>
      <c r="N15" s="155"/>
      <c r="O15" s="155"/>
      <c r="P15" s="155"/>
      <c r="Q15" s="155"/>
      <c r="R15" s="155"/>
      <c r="S15" s="155"/>
      <c r="T15" s="155"/>
      <c r="U15" s="173"/>
      <c r="V15" s="173"/>
    </row>
    <row r="16" spans="1:22" ht="16.5" customHeight="1">
      <c r="A16" s="171">
        <v>10</v>
      </c>
      <c r="B16" s="175" t="str">
        <f>IF('1- Saisie des renseignements'!E17&lt;&gt;"",PROPER('1- Saisie des renseignements'!E17)," ")</f>
        <v> </v>
      </c>
      <c r="C16" s="172"/>
      <c r="D16" s="176" t="str">
        <f>IF('1- Saisie des renseignements'!E17&lt;&gt;"",('1- Saisie des renseignements'!$F$5-'1- Saisie des renseignements'!F17)/365," ")</f>
        <v> </v>
      </c>
      <c r="E16" s="155"/>
      <c r="F16" s="155"/>
      <c r="G16" s="155"/>
      <c r="H16" s="155"/>
      <c r="I16" s="155"/>
      <c r="J16" s="155"/>
      <c r="K16" s="155"/>
      <c r="L16" s="155"/>
      <c r="M16" s="155"/>
      <c r="N16" s="155"/>
      <c r="O16" s="155"/>
      <c r="P16" s="155"/>
      <c r="Q16" s="155"/>
      <c r="R16" s="155"/>
      <c r="S16" s="155"/>
      <c r="T16" s="155"/>
      <c r="U16" s="173"/>
      <c r="V16" s="173"/>
    </row>
    <row r="17" spans="1:22" ht="16.5" customHeight="1">
      <c r="A17" s="171">
        <v>11</v>
      </c>
      <c r="B17" s="175" t="str">
        <f>IF('1- Saisie des renseignements'!E18&lt;&gt;"",PROPER('1- Saisie des renseignements'!E18)," ")</f>
        <v> </v>
      </c>
      <c r="C17" s="172"/>
      <c r="D17" s="176" t="str">
        <f>IF('1- Saisie des renseignements'!E18&lt;&gt;"",('1- Saisie des renseignements'!$F$5-'1- Saisie des renseignements'!F18)/365," ")</f>
        <v> </v>
      </c>
      <c r="E17" s="155"/>
      <c r="F17" s="155"/>
      <c r="G17" s="155"/>
      <c r="H17" s="155"/>
      <c r="I17" s="155"/>
      <c r="J17" s="155"/>
      <c r="K17" s="155"/>
      <c r="L17" s="155"/>
      <c r="M17" s="155"/>
      <c r="N17" s="155"/>
      <c r="O17" s="155"/>
      <c r="P17" s="155"/>
      <c r="Q17" s="155"/>
      <c r="R17" s="155"/>
      <c r="S17" s="155"/>
      <c r="T17" s="155"/>
      <c r="U17" s="173"/>
      <c r="V17" s="173"/>
    </row>
    <row r="18" spans="1:22" ht="16.5" customHeight="1">
      <c r="A18" s="171">
        <v>12</v>
      </c>
      <c r="B18" s="175" t="str">
        <f>IF('1- Saisie des renseignements'!E19&lt;&gt;"",PROPER('1- Saisie des renseignements'!E19)," ")</f>
        <v> </v>
      </c>
      <c r="C18" s="172"/>
      <c r="D18" s="176" t="str">
        <f>IF('1- Saisie des renseignements'!E19&lt;&gt;"",('1- Saisie des renseignements'!$F$5-'1- Saisie des renseignements'!F19)/365," ")</f>
        <v> </v>
      </c>
      <c r="E18" s="155"/>
      <c r="F18" s="155"/>
      <c r="G18" s="155"/>
      <c r="H18" s="155"/>
      <c r="I18" s="155"/>
      <c r="J18" s="155"/>
      <c r="K18" s="155"/>
      <c r="L18" s="155"/>
      <c r="M18" s="155"/>
      <c r="N18" s="155"/>
      <c r="O18" s="155"/>
      <c r="P18" s="155"/>
      <c r="Q18" s="155"/>
      <c r="R18" s="155"/>
      <c r="S18" s="155"/>
      <c r="T18" s="155"/>
      <c r="U18" s="173"/>
      <c r="V18" s="173"/>
    </row>
    <row r="19" spans="1:22" ht="16.5" customHeight="1">
      <c r="A19" s="171">
        <v>13</v>
      </c>
      <c r="B19" s="175" t="str">
        <f>IF('1- Saisie des renseignements'!E20&lt;&gt;"",PROPER('1- Saisie des renseignements'!E20)," ")</f>
        <v> </v>
      </c>
      <c r="C19" s="172"/>
      <c r="D19" s="176" t="str">
        <f>IF('1- Saisie des renseignements'!E20&lt;&gt;"",('1- Saisie des renseignements'!$F$5-'1- Saisie des renseignements'!F20)/365," ")</f>
        <v> </v>
      </c>
      <c r="E19" s="155"/>
      <c r="F19" s="155"/>
      <c r="G19" s="155"/>
      <c r="H19" s="155"/>
      <c r="I19" s="155"/>
      <c r="J19" s="155"/>
      <c r="K19" s="155"/>
      <c r="L19" s="155"/>
      <c r="M19" s="155"/>
      <c r="N19" s="155"/>
      <c r="O19" s="155"/>
      <c r="P19" s="155"/>
      <c r="Q19" s="155"/>
      <c r="R19" s="155"/>
      <c r="S19" s="155"/>
      <c r="T19" s="155"/>
      <c r="U19" s="173"/>
      <c r="V19" s="173"/>
    </row>
    <row r="20" spans="1:22" ht="16.5" customHeight="1">
      <c r="A20" s="171">
        <v>14</v>
      </c>
      <c r="B20" s="175" t="str">
        <f>IF('1- Saisie des renseignements'!E21&lt;&gt;"",PROPER('1- Saisie des renseignements'!E21)," ")</f>
        <v> </v>
      </c>
      <c r="C20" s="172"/>
      <c r="D20" s="176" t="str">
        <f>IF('1- Saisie des renseignements'!E21&lt;&gt;"",('1- Saisie des renseignements'!$F$5-'1- Saisie des renseignements'!F21)/365," ")</f>
        <v> </v>
      </c>
      <c r="E20" s="155"/>
      <c r="F20" s="155"/>
      <c r="G20" s="155"/>
      <c r="H20" s="155"/>
      <c r="I20" s="155"/>
      <c r="J20" s="155"/>
      <c r="K20" s="155"/>
      <c r="L20" s="155"/>
      <c r="M20" s="155"/>
      <c r="N20" s="155"/>
      <c r="O20" s="155"/>
      <c r="P20" s="155"/>
      <c r="Q20" s="155"/>
      <c r="R20" s="155"/>
      <c r="S20" s="155"/>
      <c r="T20" s="155"/>
      <c r="U20" s="173"/>
      <c r="V20" s="173"/>
    </row>
    <row r="21" spans="1:22" ht="16.5" customHeight="1">
      <c r="A21" s="171">
        <v>15</v>
      </c>
      <c r="B21" s="175" t="str">
        <f>IF('1- Saisie des renseignements'!E22&lt;&gt;"",PROPER('1- Saisie des renseignements'!E22)," ")</f>
        <v> </v>
      </c>
      <c r="C21" s="172"/>
      <c r="D21" s="176" t="str">
        <f>IF('1- Saisie des renseignements'!E22&lt;&gt;"",('1- Saisie des renseignements'!$F$5-'1- Saisie des renseignements'!F22)/365," ")</f>
        <v> </v>
      </c>
      <c r="E21" s="155"/>
      <c r="F21" s="155"/>
      <c r="G21" s="155"/>
      <c r="H21" s="155"/>
      <c r="I21" s="155"/>
      <c r="J21" s="155"/>
      <c r="K21" s="155"/>
      <c r="L21" s="155"/>
      <c r="M21" s="155"/>
      <c r="N21" s="155"/>
      <c r="O21" s="155"/>
      <c r="P21" s="155"/>
      <c r="Q21" s="155"/>
      <c r="R21" s="155"/>
      <c r="S21" s="155"/>
      <c r="T21" s="155"/>
      <c r="U21" s="173"/>
      <c r="V21" s="173"/>
    </row>
    <row r="22" spans="1:22" ht="16.5" customHeight="1">
      <c r="A22" s="171">
        <v>16</v>
      </c>
      <c r="B22" s="175" t="str">
        <f>IF('1- Saisie des renseignements'!E23&lt;&gt;"",PROPER('1- Saisie des renseignements'!E23)," ")</f>
        <v> </v>
      </c>
      <c r="C22" s="172"/>
      <c r="D22" s="176" t="str">
        <f>IF('1- Saisie des renseignements'!E23&lt;&gt;"",('1- Saisie des renseignements'!$F$5-'1- Saisie des renseignements'!F23)/365," ")</f>
        <v> </v>
      </c>
      <c r="E22" s="155"/>
      <c r="F22" s="155"/>
      <c r="G22" s="155"/>
      <c r="H22" s="155"/>
      <c r="I22" s="155"/>
      <c r="J22" s="155"/>
      <c r="K22" s="155"/>
      <c r="L22" s="155"/>
      <c r="M22" s="155"/>
      <c r="N22" s="155"/>
      <c r="O22" s="155"/>
      <c r="P22" s="155"/>
      <c r="Q22" s="155"/>
      <c r="R22" s="155"/>
      <c r="S22" s="155"/>
      <c r="T22" s="155"/>
      <c r="U22" s="173"/>
      <c r="V22" s="173"/>
    </row>
    <row r="23" spans="1:22" ht="16.5" customHeight="1">
      <c r="A23" s="171">
        <v>17</v>
      </c>
      <c r="B23" s="175" t="str">
        <f>IF('1- Saisie des renseignements'!E24&lt;&gt;"",PROPER('1- Saisie des renseignements'!E24)," ")</f>
        <v> </v>
      </c>
      <c r="C23" s="172"/>
      <c r="D23" s="176" t="str">
        <f>IF('1- Saisie des renseignements'!E24&lt;&gt;"",('1- Saisie des renseignements'!$F$5-'1- Saisie des renseignements'!F24)/365," ")</f>
        <v> </v>
      </c>
      <c r="E23" s="155"/>
      <c r="F23" s="155"/>
      <c r="G23" s="155"/>
      <c r="H23" s="155"/>
      <c r="I23" s="155"/>
      <c r="J23" s="155"/>
      <c r="K23" s="155"/>
      <c r="L23" s="155"/>
      <c r="M23" s="155"/>
      <c r="N23" s="155"/>
      <c r="O23" s="155"/>
      <c r="P23" s="155"/>
      <c r="Q23" s="155"/>
      <c r="R23" s="155"/>
      <c r="S23" s="155"/>
      <c r="T23" s="155"/>
      <c r="U23" s="173"/>
      <c r="V23" s="173"/>
    </row>
    <row r="24" spans="1:22" ht="16.5" customHeight="1">
      <c r="A24" s="171">
        <v>18</v>
      </c>
      <c r="B24" s="175" t="str">
        <f>IF('1- Saisie des renseignements'!E25&lt;&gt;"",PROPER('1- Saisie des renseignements'!E25)," ")</f>
        <v> </v>
      </c>
      <c r="C24" s="172"/>
      <c r="D24" s="176" t="str">
        <f>IF('1- Saisie des renseignements'!E25&lt;&gt;"",('1- Saisie des renseignements'!$F$5-'1- Saisie des renseignements'!F25)/365," ")</f>
        <v> </v>
      </c>
      <c r="E24" s="155"/>
      <c r="F24" s="155"/>
      <c r="G24" s="155"/>
      <c r="H24" s="155"/>
      <c r="I24" s="155"/>
      <c r="J24" s="155"/>
      <c r="K24" s="155"/>
      <c r="L24" s="155"/>
      <c r="M24" s="155"/>
      <c r="N24" s="155"/>
      <c r="O24" s="155"/>
      <c r="P24" s="155"/>
      <c r="Q24" s="155"/>
      <c r="R24" s="155"/>
      <c r="S24" s="155"/>
      <c r="T24" s="155"/>
      <c r="U24" s="173"/>
      <c r="V24" s="173"/>
    </row>
    <row r="25" spans="1:22" ht="16.5" customHeight="1">
      <c r="A25" s="171">
        <v>19</v>
      </c>
      <c r="B25" s="175" t="str">
        <f>IF('1- Saisie des renseignements'!E26&lt;&gt;"",PROPER('1- Saisie des renseignements'!E26)," ")</f>
        <v> </v>
      </c>
      <c r="C25" s="172"/>
      <c r="D25" s="176" t="str">
        <f>IF('1- Saisie des renseignements'!E26&lt;&gt;"",('1- Saisie des renseignements'!$F$5-'1- Saisie des renseignements'!F26)/365," ")</f>
        <v> </v>
      </c>
      <c r="E25" s="155"/>
      <c r="F25" s="155"/>
      <c r="G25" s="155"/>
      <c r="H25" s="155"/>
      <c r="I25" s="155"/>
      <c r="J25" s="155"/>
      <c r="K25" s="155"/>
      <c r="L25" s="155"/>
      <c r="M25" s="155"/>
      <c r="N25" s="155"/>
      <c r="O25" s="155"/>
      <c r="P25" s="155"/>
      <c r="Q25" s="155"/>
      <c r="R25" s="155"/>
      <c r="S25" s="155"/>
      <c r="T25" s="155"/>
      <c r="U25" s="173"/>
      <c r="V25" s="173"/>
    </row>
    <row r="26" spans="1:22" ht="16.5" customHeight="1">
      <c r="A26" s="171">
        <v>20</v>
      </c>
      <c r="B26" s="175" t="str">
        <f>IF('1- Saisie des renseignements'!E27&lt;&gt;"",PROPER('1- Saisie des renseignements'!E27)," ")</f>
        <v> </v>
      </c>
      <c r="C26" s="172"/>
      <c r="D26" s="176" t="str">
        <f>IF('1- Saisie des renseignements'!E27&lt;&gt;"",('1- Saisie des renseignements'!$F$5-'1- Saisie des renseignements'!F27)/365," ")</f>
        <v> </v>
      </c>
      <c r="E26" s="155"/>
      <c r="F26" s="155"/>
      <c r="G26" s="155"/>
      <c r="H26" s="155"/>
      <c r="I26" s="155"/>
      <c r="J26" s="155"/>
      <c r="K26" s="155"/>
      <c r="L26" s="155"/>
      <c r="M26" s="155"/>
      <c r="N26" s="155"/>
      <c r="O26" s="155"/>
      <c r="P26" s="155"/>
      <c r="Q26" s="155"/>
      <c r="R26" s="155"/>
      <c r="S26" s="155"/>
      <c r="T26" s="155"/>
      <c r="U26" s="173"/>
      <c r="V26" s="173"/>
    </row>
    <row r="27" spans="1:22" ht="16.5" customHeight="1">
      <c r="A27" s="171">
        <v>21</v>
      </c>
      <c r="B27" s="175" t="str">
        <f>IF('1- Saisie des renseignements'!E28&lt;&gt;"",PROPER('1- Saisie des renseignements'!E28)," ")</f>
        <v> </v>
      </c>
      <c r="C27" s="172"/>
      <c r="D27" s="176" t="str">
        <f>IF('1- Saisie des renseignements'!E28&lt;&gt;"",('1- Saisie des renseignements'!$F$5-'1- Saisie des renseignements'!F28)/365," ")</f>
        <v> </v>
      </c>
      <c r="E27" s="155"/>
      <c r="F27" s="155"/>
      <c r="G27" s="155"/>
      <c r="H27" s="155"/>
      <c r="I27" s="155"/>
      <c r="J27" s="155"/>
      <c r="K27" s="155"/>
      <c r="L27" s="155"/>
      <c r="M27" s="155"/>
      <c r="N27" s="155"/>
      <c r="O27" s="155"/>
      <c r="P27" s="155"/>
      <c r="Q27" s="155"/>
      <c r="R27" s="155"/>
      <c r="S27" s="155"/>
      <c r="T27" s="155"/>
      <c r="U27" s="173"/>
      <c r="V27" s="173"/>
    </row>
    <row r="28" spans="1:22" ht="16.5" customHeight="1">
      <c r="A28" s="171">
        <v>22</v>
      </c>
      <c r="B28" s="175" t="str">
        <f>IF('1- Saisie des renseignements'!E29&lt;&gt;"",PROPER('1- Saisie des renseignements'!E29)," ")</f>
        <v> </v>
      </c>
      <c r="C28" s="172"/>
      <c r="D28" s="176" t="str">
        <f>IF('1- Saisie des renseignements'!E29&lt;&gt;"",('1- Saisie des renseignements'!$F$5-'1- Saisie des renseignements'!F29)/365," ")</f>
        <v> </v>
      </c>
      <c r="E28" s="155"/>
      <c r="F28" s="155"/>
      <c r="G28" s="155"/>
      <c r="H28" s="155"/>
      <c r="I28" s="155"/>
      <c r="J28" s="155"/>
      <c r="K28" s="155"/>
      <c r="L28" s="155"/>
      <c r="M28" s="155"/>
      <c r="N28" s="155"/>
      <c r="O28" s="155"/>
      <c r="P28" s="155"/>
      <c r="Q28" s="155"/>
      <c r="R28" s="155"/>
      <c r="S28" s="155"/>
      <c r="T28" s="155"/>
      <c r="U28" s="173"/>
      <c r="V28" s="173"/>
    </row>
    <row r="29" spans="1:22" ht="16.5" customHeight="1">
      <c r="A29" s="171">
        <v>23</v>
      </c>
      <c r="B29" s="175" t="str">
        <f>IF('1- Saisie des renseignements'!E30&lt;&gt;"",PROPER('1- Saisie des renseignements'!E30)," ")</f>
        <v> </v>
      </c>
      <c r="C29" s="172"/>
      <c r="D29" s="176" t="str">
        <f>IF('1- Saisie des renseignements'!E30&lt;&gt;"",('1- Saisie des renseignements'!$F$5-'1- Saisie des renseignements'!F30)/365," ")</f>
        <v> </v>
      </c>
      <c r="E29" s="155"/>
      <c r="F29" s="155"/>
      <c r="G29" s="155"/>
      <c r="H29" s="155"/>
      <c r="I29" s="155"/>
      <c r="J29" s="155"/>
      <c r="K29" s="155"/>
      <c r="L29" s="155"/>
      <c r="M29" s="155"/>
      <c r="N29" s="155"/>
      <c r="O29" s="155"/>
      <c r="P29" s="155"/>
      <c r="Q29" s="155"/>
      <c r="R29" s="155"/>
      <c r="S29" s="155"/>
      <c r="T29" s="155"/>
      <c r="U29" s="173"/>
      <c r="V29" s="173"/>
    </row>
    <row r="30" spans="1:22" ht="16.5" customHeight="1">
      <c r="A30" s="171">
        <v>24</v>
      </c>
      <c r="B30" s="175" t="str">
        <f>IF('1- Saisie des renseignements'!E31&lt;&gt;"",PROPER('1- Saisie des renseignements'!E31)," ")</f>
        <v> </v>
      </c>
      <c r="C30" s="172"/>
      <c r="D30" s="176" t="str">
        <f>IF('1- Saisie des renseignements'!E31&lt;&gt;"",('1- Saisie des renseignements'!$F$5-'1- Saisie des renseignements'!F31)/365," ")</f>
        <v> </v>
      </c>
      <c r="E30" s="155"/>
      <c r="F30" s="155"/>
      <c r="G30" s="155"/>
      <c r="H30" s="155"/>
      <c r="I30" s="155"/>
      <c r="J30" s="155"/>
      <c r="K30" s="155"/>
      <c r="L30" s="155"/>
      <c r="M30" s="155"/>
      <c r="N30" s="155"/>
      <c r="O30" s="155"/>
      <c r="P30" s="155"/>
      <c r="Q30" s="155"/>
      <c r="R30" s="155"/>
      <c r="S30" s="155"/>
      <c r="T30" s="155"/>
      <c r="U30" s="173"/>
      <c r="V30" s="173"/>
    </row>
    <row r="31" spans="1:22" ht="16.5" customHeight="1">
      <c r="A31" s="171">
        <v>25</v>
      </c>
      <c r="B31" s="175" t="str">
        <f>IF('1- Saisie des renseignements'!E32&lt;&gt;"",PROPER('1- Saisie des renseignements'!E32)," ")</f>
        <v> </v>
      </c>
      <c r="C31" s="172"/>
      <c r="D31" s="176" t="str">
        <f>IF('1- Saisie des renseignements'!E32&lt;&gt;"",('1- Saisie des renseignements'!$F$5-'1- Saisie des renseignements'!F32)/365," ")</f>
        <v> </v>
      </c>
      <c r="E31" s="155"/>
      <c r="F31" s="155"/>
      <c r="G31" s="155"/>
      <c r="H31" s="155"/>
      <c r="I31" s="155"/>
      <c r="J31" s="155"/>
      <c r="K31" s="155"/>
      <c r="L31" s="155"/>
      <c r="M31" s="155"/>
      <c r="N31" s="155"/>
      <c r="O31" s="155"/>
      <c r="P31" s="155"/>
      <c r="Q31" s="155"/>
      <c r="R31" s="155"/>
      <c r="S31" s="155"/>
      <c r="T31" s="155"/>
      <c r="U31" s="173"/>
      <c r="V31" s="173"/>
    </row>
    <row r="32" spans="1:22" ht="16.5" customHeight="1">
      <c r="A32" s="171">
        <v>26</v>
      </c>
      <c r="B32" s="175" t="str">
        <f>IF('1- Saisie des renseignements'!E33&lt;&gt;"",PROPER('1- Saisie des renseignements'!E33)," ")</f>
        <v> </v>
      </c>
      <c r="C32" s="172"/>
      <c r="D32" s="176" t="str">
        <f>IF('1- Saisie des renseignements'!E33&lt;&gt;"",('1- Saisie des renseignements'!$F$5-'1- Saisie des renseignements'!F33)/365," ")</f>
        <v> </v>
      </c>
      <c r="E32" s="155"/>
      <c r="F32" s="155"/>
      <c r="G32" s="155"/>
      <c r="H32" s="155"/>
      <c r="I32" s="155"/>
      <c r="J32" s="155"/>
      <c r="K32" s="155"/>
      <c r="L32" s="155"/>
      <c r="M32" s="155"/>
      <c r="N32" s="155"/>
      <c r="O32" s="155"/>
      <c r="P32" s="155"/>
      <c r="Q32" s="155"/>
      <c r="R32" s="155"/>
      <c r="S32" s="155"/>
      <c r="T32" s="155"/>
      <c r="U32" s="173"/>
      <c r="V32" s="173"/>
    </row>
    <row r="33" spans="1:22" ht="16.5" customHeight="1">
      <c r="A33" s="171">
        <v>27</v>
      </c>
      <c r="B33" s="175" t="str">
        <f>IF('1- Saisie des renseignements'!E34&lt;&gt;"",PROPER('1- Saisie des renseignements'!E34)," ")</f>
        <v> </v>
      </c>
      <c r="C33" s="172"/>
      <c r="D33" s="176" t="str">
        <f>IF('1- Saisie des renseignements'!E34&lt;&gt;"",('1- Saisie des renseignements'!$F$5-'1- Saisie des renseignements'!F34)/365," ")</f>
        <v> </v>
      </c>
      <c r="E33" s="155"/>
      <c r="F33" s="155"/>
      <c r="G33" s="155"/>
      <c r="H33" s="155"/>
      <c r="I33" s="155"/>
      <c r="J33" s="155"/>
      <c r="K33" s="155"/>
      <c r="L33" s="155"/>
      <c r="M33" s="155"/>
      <c r="N33" s="155"/>
      <c r="O33" s="155"/>
      <c r="P33" s="155"/>
      <c r="Q33" s="155"/>
      <c r="R33" s="155"/>
      <c r="S33" s="155"/>
      <c r="T33" s="155"/>
      <c r="U33" s="173"/>
      <c r="V33" s="173"/>
    </row>
    <row r="34" spans="1:22" ht="16.5" customHeight="1">
      <c r="A34" s="171">
        <v>28</v>
      </c>
      <c r="B34" s="175" t="str">
        <f>IF('1- Saisie des renseignements'!E35&lt;&gt;"",PROPER('1- Saisie des renseignements'!E35)," ")</f>
        <v> </v>
      </c>
      <c r="C34" s="172"/>
      <c r="D34" s="176" t="str">
        <f>IF('1- Saisie des renseignements'!E35&lt;&gt;"",('1- Saisie des renseignements'!$F$5-'1- Saisie des renseignements'!F35)/365," ")</f>
        <v> </v>
      </c>
      <c r="E34" s="155"/>
      <c r="F34" s="155"/>
      <c r="G34" s="155"/>
      <c r="H34" s="155"/>
      <c r="I34" s="155"/>
      <c r="J34" s="155"/>
      <c r="K34" s="155"/>
      <c r="L34" s="155"/>
      <c r="M34" s="155"/>
      <c r="N34" s="155"/>
      <c r="O34" s="155"/>
      <c r="P34" s="155"/>
      <c r="Q34" s="155"/>
      <c r="R34" s="155"/>
      <c r="S34" s="155"/>
      <c r="T34" s="155"/>
      <c r="U34" s="173"/>
      <c r="V34" s="173"/>
    </row>
    <row r="35" spans="1:22" ht="16.5" customHeight="1">
      <c r="A35" s="171">
        <v>29</v>
      </c>
      <c r="B35" s="175" t="str">
        <f>IF('1- Saisie des renseignements'!E36&lt;&gt;"",PROPER('1- Saisie des renseignements'!E36)," ")</f>
        <v> </v>
      </c>
      <c r="C35" s="172"/>
      <c r="D35" s="176" t="str">
        <f>IF('1- Saisie des renseignements'!E36&lt;&gt;"",('1- Saisie des renseignements'!$F$5-'1- Saisie des renseignements'!F36)/365," ")</f>
        <v> </v>
      </c>
      <c r="E35" s="155"/>
      <c r="F35" s="155"/>
      <c r="G35" s="155"/>
      <c r="H35" s="155"/>
      <c r="I35" s="155"/>
      <c r="J35" s="155"/>
      <c r="K35" s="155"/>
      <c r="L35" s="155"/>
      <c r="M35" s="155"/>
      <c r="N35" s="155"/>
      <c r="O35" s="155"/>
      <c r="P35" s="155"/>
      <c r="Q35" s="155"/>
      <c r="R35" s="155"/>
      <c r="S35" s="155"/>
      <c r="T35" s="155"/>
      <c r="U35" s="173"/>
      <c r="V35" s="173"/>
    </row>
    <row r="36" spans="1:22" ht="16.5" customHeight="1">
      <c r="A36" s="171">
        <v>30</v>
      </c>
      <c r="B36" s="175" t="str">
        <f>IF('1- Saisie des renseignements'!E37&lt;&gt;"",PROPER('1- Saisie des renseignements'!E37)," ")</f>
        <v> </v>
      </c>
      <c r="C36" s="172"/>
      <c r="D36" s="176" t="str">
        <f>IF('1- Saisie des renseignements'!E37&lt;&gt;"",('1- Saisie des renseignements'!$F$5-'1- Saisie des renseignements'!F37)/365," ")</f>
        <v> </v>
      </c>
      <c r="E36" s="155"/>
      <c r="F36" s="155"/>
      <c r="G36" s="155"/>
      <c r="H36" s="155"/>
      <c r="I36" s="155"/>
      <c r="J36" s="155"/>
      <c r="K36" s="155"/>
      <c r="L36" s="155"/>
      <c r="M36" s="155"/>
      <c r="N36" s="155"/>
      <c r="O36" s="155"/>
      <c r="P36" s="155"/>
      <c r="Q36" s="155"/>
      <c r="R36" s="155"/>
      <c r="S36" s="155"/>
      <c r="T36" s="155"/>
      <c r="U36" s="173"/>
      <c r="V36" s="173"/>
    </row>
    <row r="37" spans="1:22" ht="16.5" customHeight="1">
      <c r="A37" s="171">
        <v>31</v>
      </c>
      <c r="B37" s="175" t="str">
        <f>IF('1- Saisie des renseignements'!E38&lt;&gt;"",PROPER('1- Saisie des renseignements'!E38)," ")</f>
        <v> </v>
      </c>
      <c r="C37" s="172"/>
      <c r="D37" s="176" t="str">
        <f>IF('1- Saisie des renseignements'!E38&lt;&gt;"",('1- Saisie des renseignements'!$F$5-'1- Saisie des renseignements'!F38)/365," ")</f>
        <v> </v>
      </c>
      <c r="E37" s="155"/>
      <c r="F37" s="155"/>
      <c r="G37" s="155"/>
      <c r="H37" s="155"/>
      <c r="I37" s="155"/>
      <c r="J37" s="155"/>
      <c r="K37" s="155"/>
      <c r="L37" s="155"/>
      <c r="M37" s="155"/>
      <c r="N37" s="155"/>
      <c r="O37" s="155"/>
      <c r="P37" s="155"/>
      <c r="Q37" s="155"/>
      <c r="R37" s="155"/>
      <c r="S37" s="155"/>
      <c r="T37" s="155"/>
      <c r="U37" s="173"/>
      <c r="V37" s="173"/>
    </row>
    <row r="38" spans="1:22" ht="16.5" customHeight="1">
      <c r="A38" s="171">
        <v>32</v>
      </c>
      <c r="B38" s="175" t="str">
        <f>IF('1- Saisie des renseignements'!E39&lt;&gt;"",PROPER('1- Saisie des renseignements'!E39)," ")</f>
        <v> </v>
      </c>
      <c r="C38" s="172"/>
      <c r="D38" s="176" t="str">
        <f>IF('1- Saisie des renseignements'!E39&lt;&gt;"",('1- Saisie des renseignements'!$F$5-'1- Saisie des renseignements'!F39)/365," ")</f>
        <v> </v>
      </c>
      <c r="E38" s="155"/>
      <c r="F38" s="155"/>
      <c r="G38" s="155"/>
      <c r="H38" s="155"/>
      <c r="I38" s="155"/>
      <c r="J38" s="155"/>
      <c r="K38" s="155"/>
      <c r="L38" s="155"/>
      <c r="M38" s="155"/>
      <c r="N38" s="155"/>
      <c r="O38" s="155"/>
      <c r="P38" s="155"/>
      <c r="Q38" s="155"/>
      <c r="R38" s="155"/>
      <c r="S38" s="155"/>
      <c r="T38" s="155"/>
      <c r="U38" s="173"/>
      <c r="V38" s="173"/>
    </row>
    <row r="39" spans="1:22" ht="16.5" customHeight="1">
      <c r="A39" s="171">
        <v>33</v>
      </c>
      <c r="B39" s="175" t="str">
        <f>IF('1- Saisie des renseignements'!E40&lt;&gt;"",PROPER('1- Saisie des renseignements'!E40)," ")</f>
        <v> </v>
      </c>
      <c r="C39" s="172"/>
      <c r="D39" s="176" t="str">
        <f>IF('1- Saisie des renseignements'!E40&lt;&gt;"",('1- Saisie des renseignements'!$F$5-'1- Saisie des renseignements'!F40)/365," ")</f>
        <v> </v>
      </c>
      <c r="E39" s="155"/>
      <c r="F39" s="155"/>
      <c r="G39" s="155"/>
      <c r="H39" s="155"/>
      <c r="I39" s="155"/>
      <c r="J39" s="155"/>
      <c r="K39" s="155"/>
      <c r="L39" s="155"/>
      <c r="M39" s="155"/>
      <c r="N39" s="155"/>
      <c r="O39" s="155"/>
      <c r="P39" s="155"/>
      <c r="Q39" s="155"/>
      <c r="R39" s="155"/>
      <c r="S39" s="155"/>
      <c r="T39" s="155"/>
      <c r="U39" s="173"/>
      <c r="V39" s="173"/>
    </row>
    <row r="40" spans="1:22" ht="16.5" customHeight="1">
      <c r="A40" s="171">
        <v>34</v>
      </c>
      <c r="B40" s="175" t="str">
        <f>IF('1- Saisie des renseignements'!E41&lt;&gt;"",PROPER('1- Saisie des renseignements'!E41)," ")</f>
        <v> </v>
      </c>
      <c r="C40" s="172"/>
      <c r="D40" s="176" t="str">
        <f>IF('1- Saisie des renseignements'!E41&lt;&gt;"",('1- Saisie des renseignements'!$F$5-'1- Saisie des renseignements'!F41)/365," ")</f>
        <v> </v>
      </c>
      <c r="E40" s="155"/>
      <c r="F40" s="155"/>
      <c r="G40" s="155"/>
      <c r="H40" s="155"/>
      <c r="I40" s="155"/>
      <c r="J40" s="155"/>
      <c r="K40" s="155"/>
      <c r="L40" s="155"/>
      <c r="M40" s="155"/>
      <c r="N40" s="155"/>
      <c r="O40" s="155"/>
      <c r="P40" s="155"/>
      <c r="Q40" s="155"/>
      <c r="R40" s="155"/>
      <c r="S40" s="155"/>
      <c r="T40" s="155"/>
      <c r="U40" s="173"/>
      <c r="V40" s="173"/>
    </row>
    <row r="41" spans="1:22" ht="16.5" customHeight="1">
      <c r="A41" s="171">
        <v>35</v>
      </c>
      <c r="B41" s="175" t="str">
        <f>IF('1- Saisie des renseignements'!E42&lt;&gt;"",PROPER('1- Saisie des renseignements'!E42)," ")</f>
        <v> </v>
      </c>
      <c r="C41" s="172"/>
      <c r="D41" s="176" t="str">
        <f>IF('1- Saisie des renseignements'!E42&lt;&gt;"",('1- Saisie des renseignements'!$F$5-'1- Saisie des renseignements'!F42)/365," ")</f>
        <v> </v>
      </c>
      <c r="E41" s="155"/>
      <c r="F41" s="155"/>
      <c r="G41" s="155"/>
      <c r="H41" s="155"/>
      <c r="I41" s="155"/>
      <c r="J41" s="155"/>
      <c r="K41" s="155"/>
      <c r="L41" s="155"/>
      <c r="M41" s="155"/>
      <c r="N41" s="155"/>
      <c r="O41" s="155"/>
      <c r="P41" s="155"/>
      <c r="Q41" s="155"/>
      <c r="R41" s="155"/>
      <c r="S41" s="155"/>
      <c r="T41" s="155"/>
      <c r="U41" s="173"/>
      <c r="V41" s="173"/>
    </row>
    <row r="42" spans="1:22" ht="16.5" customHeight="1">
      <c r="A42" s="171">
        <v>36</v>
      </c>
      <c r="B42" s="175" t="str">
        <f>IF('1- Saisie des renseignements'!E43&lt;&gt;"",PROPER('1- Saisie des renseignements'!E43)," ")</f>
        <v> </v>
      </c>
      <c r="C42" s="172"/>
      <c r="D42" s="176" t="str">
        <f>IF('1- Saisie des renseignements'!E43&lt;&gt;"",('1- Saisie des renseignements'!$F$5-'1- Saisie des renseignements'!F43)/365," ")</f>
        <v> </v>
      </c>
      <c r="E42" s="155"/>
      <c r="F42" s="155"/>
      <c r="G42" s="155"/>
      <c r="H42" s="155"/>
      <c r="I42" s="155"/>
      <c r="J42" s="155"/>
      <c r="K42" s="155"/>
      <c r="L42" s="155"/>
      <c r="M42" s="155"/>
      <c r="N42" s="155"/>
      <c r="O42" s="155"/>
      <c r="P42" s="155"/>
      <c r="Q42" s="155"/>
      <c r="R42" s="155"/>
      <c r="S42" s="155"/>
      <c r="T42" s="155"/>
      <c r="U42" s="173"/>
      <c r="V42" s="173"/>
    </row>
    <row r="43" spans="1:22" ht="16.5" customHeight="1">
      <c r="A43" s="171">
        <v>37</v>
      </c>
      <c r="B43" s="175" t="str">
        <f>IF('1- Saisie des renseignements'!E44&lt;&gt;"",PROPER('1- Saisie des renseignements'!E44)," ")</f>
        <v> </v>
      </c>
      <c r="C43" s="172"/>
      <c r="D43" s="176" t="str">
        <f>IF('1- Saisie des renseignements'!E44&lt;&gt;"",('1- Saisie des renseignements'!$F$5-'1- Saisie des renseignements'!F44)/365," ")</f>
        <v> </v>
      </c>
      <c r="E43" s="155"/>
      <c r="F43" s="155"/>
      <c r="G43" s="155"/>
      <c r="H43" s="155"/>
      <c r="I43" s="155"/>
      <c r="J43" s="155"/>
      <c r="K43" s="155"/>
      <c r="L43" s="155"/>
      <c r="M43" s="155"/>
      <c r="N43" s="155"/>
      <c r="O43" s="155"/>
      <c r="P43" s="155"/>
      <c r="Q43" s="155"/>
      <c r="R43" s="155"/>
      <c r="S43" s="155"/>
      <c r="T43" s="155"/>
      <c r="U43" s="173"/>
      <c r="V43" s="173"/>
    </row>
    <row r="44" spans="1:22" ht="16.5" customHeight="1">
      <c r="A44" s="171">
        <v>38</v>
      </c>
      <c r="B44" s="175" t="str">
        <f>IF('1- Saisie des renseignements'!E45&lt;&gt;"",PROPER('1- Saisie des renseignements'!E45)," ")</f>
        <v> </v>
      </c>
      <c r="C44" s="172"/>
      <c r="D44" s="176" t="str">
        <f>IF('1- Saisie des renseignements'!E45&lt;&gt;"",('1- Saisie des renseignements'!$F$5-'1- Saisie des renseignements'!F45)/365," ")</f>
        <v> </v>
      </c>
      <c r="E44" s="155"/>
      <c r="F44" s="155"/>
      <c r="G44" s="155"/>
      <c r="H44" s="155"/>
      <c r="I44" s="155"/>
      <c r="J44" s="155"/>
      <c r="K44" s="155"/>
      <c r="L44" s="155"/>
      <c r="M44" s="155"/>
      <c r="N44" s="155"/>
      <c r="O44" s="155"/>
      <c r="P44" s="155"/>
      <c r="Q44" s="155"/>
      <c r="R44" s="155"/>
      <c r="S44" s="155"/>
      <c r="T44" s="155"/>
      <c r="U44" s="173"/>
      <c r="V44" s="173"/>
    </row>
    <row r="45" spans="1:22" ht="16.5" customHeight="1">
      <c r="A45" s="171">
        <v>39</v>
      </c>
      <c r="B45" s="175" t="str">
        <f>IF('1- Saisie des renseignements'!E46&lt;&gt;"",PROPER('1- Saisie des renseignements'!E46)," ")</f>
        <v> </v>
      </c>
      <c r="C45" s="172"/>
      <c r="D45" s="176" t="str">
        <f>IF('1- Saisie des renseignements'!E46&lt;&gt;"",('1- Saisie des renseignements'!$F$5-'1- Saisie des renseignements'!F46)/365," ")</f>
        <v> </v>
      </c>
      <c r="E45" s="155"/>
      <c r="F45" s="155"/>
      <c r="G45" s="155"/>
      <c r="H45" s="155"/>
      <c r="I45" s="155"/>
      <c r="J45" s="155"/>
      <c r="K45" s="155"/>
      <c r="L45" s="155"/>
      <c r="M45" s="155"/>
      <c r="N45" s="155"/>
      <c r="O45" s="155"/>
      <c r="P45" s="155"/>
      <c r="Q45" s="155"/>
      <c r="R45" s="155"/>
      <c r="S45" s="155"/>
      <c r="T45" s="155"/>
      <c r="U45" s="173"/>
      <c r="V45" s="173"/>
    </row>
    <row r="46" spans="1:22" ht="16.5" customHeight="1">
      <c r="A46" s="171">
        <v>40</v>
      </c>
      <c r="B46" s="175" t="str">
        <f>IF('1- Saisie des renseignements'!E47&lt;&gt;"",PROPER('1- Saisie des renseignements'!E47)," ")</f>
        <v> </v>
      </c>
      <c r="C46" s="172"/>
      <c r="D46" s="176" t="str">
        <f>IF('1- Saisie des renseignements'!E47&lt;&gt;"",('1- Saisie des renseignements'!$F$5-'1- Saisie des renseignements'!F47)/365," ")</f>
        <v> </v>
      </c>
      <c r="E46" s="155"/>
      <c r="F46" s="155"/>
      <c r="G46" s="155"/>
      <c r="H46" s="155"/>
      <c r="I46" s="155"/>
      <c r="J46" s="155"/>
      <c r="K46" s="155"/>
      <c r="L46" s="155"/>
      <c r="M46" s="155"/>
      <c r="N46" s="155"/>
      <c r="O46" s="155"/>
      <c r="P46" s="155"/>
      <c r="Q46" s="155"/>
      <c r="R46" s="155"/>
      <c r="S46" s="155"/>
      <c r="T46" s="155"/>
      <c r="U46" s="173"/>
      <c r="V46" s="173"/>
    </row>
    <row r="47" spans="1:22" ht="16.5" customHeight="1">
      <c r="A47" s="171">
        <v>41</v>
      </c>
      <c r="B47" s="175" t="str">
        <f>IF('1- Saisie des renseignements'!E48&lt;&gt;"",PROPER('1- Saisie des renseignements'!E48)," ")</f>
        <v> </v>
      </c>
      <c r="C47" s="172"/>
      <c r="D47" s="176" t="str">
        <f>IF('1- Saisie des renseignements'!E48&lt;&gt;"",('1- Saisie des renseignements'!$F$5-'1- Saisie des renseignements'!F48)/365," ")</f>
        <v> </v>
      </c>
      <c r="E47" s="155"/>
      <c r="F47" s="155"/>
      <c r="G47" s="155"/>
      <c r="H47" s="155"/>
      <c r="I47" s="155"/>
      <c r="J47" s="155"/>
      <c r="K47" s="155"/>
      <c r="L47" s="155"/>
      <c r="M47" s="155"/>
      <c r="N47" s="155"/>
      <c r="O47" s="155"/>
      <c r="P47" s="155"/>
      <c r="Q47" s="155"/>
      <c r="R47" s="155"/>
      <c r="S47" s="155"/>
      <c r="T47" s="155"/>
      <c r="U47" s="173"/>
      <c r="V47" s="173"/>
    </row>
    <row r="48" spans="1:22" ht="16.5" customHeight="1">
      <c r="A48" s="171">
        <v>42</v>
      </c>
      <c r="B48" s="175" t="str">
        <f>IF('1- Saisie des renseignements'!E49&lt;&gt;"",PROPER('1- Saisie des renseignements'!E49)," ")</f>
        <v> </v>
      </c>
      <c r="C48" s="172"/>
      <c r="D48" s="176" t="str">
        <f>IF('1- Saisie des renseignements'!E49&lt;&gt;"",('1- Saisie des renseignements'!$F$5-'1- Saisie des renseignements'!F49)/365," ")</f>
        <v> </v>
      </c>
      <c r="E48" s="155"/>
      <c r="F48" s="155"/>
      <c r="G48" s="155"/>
      <c r="H48" s="155"/>
      <c r="I48" s="155"/>
      <c r="J48" s="155"/>
      <c r="K48" s="155"/>
      <c r="L48" s="155"/>
      <c r="M48" s="155"/>
      <c r="N48" s="155"/>
      <c r="O48" s="155"/>
      <c r="P48" s="155"/>
      <c r="Q48" s="155"/>
      <c r="R48" s="155"/>
      <c r="S48" s="155"/>
      <c r="T48" s="155"/>
      <c r="U48" s="173"/>
      <c r="V48" s="173"/>
    </row>
    <row r="49" spans="1:22" ht="12.75">
      <c r="A49" s="133"/>
      <c r="B49" s="178"/>
      <c r="C49" s="179"/>
      <c r="D49" s="178"/>
      <c r="E49" s="178"/>
      <c r="F49" s="178"/>
      <c r="G49" s="178"/>
      <c r="H49" s="178"/>
      <c r="I49" s="178"/>
      <c r="J49" s="178"/>
      <c r="K49" s="178"/>
      <c r="L49" s="178"/>
      <c r="M49" s="178"/>
      <c r="N49" s="178"/>
      <c r="O49" s="178"/>
      <c r="P49" s="178"/>
      <c r="Q49" s="178"/>
      <c r="R49" s="178"/>
      <c r="S49" s="178"/>
      <c r="T49" s="178"/>
      <c r="U49" s="150"/>
      <c r="V49" s="150"/>
    </row>
    <row r="50" spans="1:22" ht="12.75">
      <c r="A50" s="133"/>
      <c r="B50" s="178"/>
      <c r="C50" s="179"/>
      <c r="D50" s="178"/>
      <c r="E50" s="178"/>
      <c r="F50" s="178"/>
      <c r="G50" s="178"/>
      <c r="H50" s="178"/>
      <c r="I50" s="178"/>
      <c r="J50" s="178"/>
      <c r="K50" s="178"/>
      <c r="L50" s="178"/>
      <c r="M50" s="178"/>
      <c r="N50" s="178"/>
      <c r="O50" s="178"/>
      <c r="P50" s="178"/>
      <c r="Q50" s="178"/>
      <c r="R50" s="178"/>
      <c r="S50" s="178"/>
      <c r="T50" s="178"/>
      <c r="U50" s="150"/>
      <c r="V50" s="150"/>
    </row>
    <row r="51" spans="1:22" ht="12.75">
      <c r="A51" s="133"/>
      <c r="B51" s="178"/>
      <c r="C51" s="179"/>
      <c r="D51" s="178"/>
      <c r="E51" s="178"/>
      <c r="F51" s="178"/>
      <c r="G51" s="178"/>
      <c r="H51" s="178"/>
      <c r="I51" s="178"/>
      <c r="J51" s="178"/>
      <c r="K51" s="178"/>
      <c r="L51" s="178"/>
      <c r="M51" s="178"/>
      <c r="N51" s="178"/>
      <c r="O51" s="178"/>
      <c r="P51" s="178"/>
      <c r="Q51" s="178"/>
      <c r="R51" s="178"/>
      <c r="S51" s="178"/>
      <c r="T51" s="178"/>
      <c r="U51" s="150"/>
      <c r="V51" s="150"/>
    </row>
    <row r="52" spans="1:22" ht="12.75">
      <c r="A52" s="133"/>
      <c r="B52" s="178"/>
      <c r="C52" s="179"/>
      <c r="D52" s="178"/>
      <c r="E52" s="178"/>
      <c r="F52" s="178"/>
      <c r="G52" s="178"/>
      <c r="H52" s="178"/>
      <c r="I52" s="178"/>
      <c r="J52" s="178"/>
      <c r="K52" s="178"/>
      <c r="L52" s="178"/>
      <c r="M52" s="178"/>
      <c r="N52" s="178"/>
      <c r="O52" s="178"/>
      <c r="P52" s="178"/>
      <c r="Q52" s="178"/>
      <c r="R52" s="178"/>
      <c r="S52" s="178"/>
      <c r="T52" s="178"/>
      <c r="U52" s="150"/>
      <c r="V52" s="150"/>
    </row>
    <row r="53" spans="1:22" ht="12.75">
      <c r="A53" s="133"/>
      <c r="B53" s="178"/>
      <c r="C53" s="179"/>
      <c r="D53" s="178"/>
      <c r="E53" s="178"/>
      <c r="F53" s="178"/>
      <c r="G53" s="178"/>
      <c r="H53" s="178"/>
      <c r="I53" s="178"/>
      <c r="J53" s="178"/>
      <c r="K53" s="178"/>
      <c r="L53" s="178"/>
      <c r="M53" s="178"/>
      <c r="N53" s="178"/>
      <c r="O53" s="178"/>
      <c r="P53" s="178"/>
      <c r="Q53" s="178"/>
      <c r="R53" s="178"/>
      <c r="S53" s="178"/>
      <c r="T53" s="178"/>
      <c r="U53" s="150"/>
      <c r="V53" s="150"/>
    </row>
    <row r="54" spans="1:22" ht="12.75">
      <c r="A54" s="133"/>
      <c r="B54" s="178"/>
      <c r="C54" s="179"/>
      <c r="D54" s="178"/>
      <c r="E54" s="178"/>
      <c r="F54" s="178"/>
      <c r="G54" s="178"/>
      <c r="H54" s="178"/>
      <c r="I54" s="178"/>
      <c r="J54" s="178"/>
      <c r="K54" s="178"/>
      <c r="L54" s="178"/>
      <c r="M54" s="178"/>
      <c r="N54" s="178"/>
      <c r="O54" s="178"/>
      <c r="P54" s="178"/>
      <c r="Q54" s="178"/>
      <c r="R54" s="178"/>
      <c r="S54" s="178"/>
      <c r="T54" s="178"/>
      <c r="U54" s="150"/>
      <c r="V54" s="150"/>
    </row>
    <row r="55" spans="1:22" ht="12.75">
      <c r="A55" s="133"/>
      <c r="B55" s="178"/>
      <c r="C55" s="179"/>
      <c r="D55" s="178"/>
      <c r="E55" s="178"/>
      <c r="F55" s="178"/>
      <c r="G55" s="178"/>
      <c r="H55" s="178"/>
      <c r="I55" s="178"/>
      <c r="J55" s="178"/>
      <c r="K55" s="178"/>
      <c r="L55" s="178"/>
      <c r="M55" s="178"/>
      <c r="N55" s="178"/>
      <c r="O55" s="178"/>
      <c r="P55" s="178"/>
      <c r="Q55" s="178"/>
      <c r="R55" s="178"/>
      <c r="S55" s="178"/>
      <c r="T55" s="178"/>
      <c r="U55" s="150"/>
      <c r="V55" s="150"/>
    </row>
    <row r="56" spans="1:22" ht="12.75">
      <c r="A56" s="133"/>
      <c r="B56" s="178"/>
      <c r="C56" s="179"/>
      <c r="D56" s="178"/>
      <c r="E56" s="178"/>
      <c r="F56" s="178"/>
      <c r="G56" s="178"/>
      <c r="H56" s="178"/>
      <c r="I56" s="178"/>
      <c r="J56" s="178"/>
      <c r="K56" s="178"/>
      <c r="L56" s="178"/>
      <c r="M56" s="178"/>
      <c r="N56" s="178"/>
      <c r="O56" s="178"/>
      <c r="P56" s="178"/>
      <c r="Q56" s="178"/>
      <c r="R56" s="178"/>
      <c r="S56" s="178"/>
      <c r="T56" s="178"/>
      <c r="U56" s="150"/>
      <c r="V56" s="150"/>
    </row>
    <row r="57" spans="1:22" ht="12.75">
      <c r="A57" s="133"/>
      <c r="B57" s="178"/>
      <c r="C57" s="179"/>
      <c r="D57" s="178"/>
      <c r="E57" s="178"/>
      <c r="F57" s="178"/>
      <c r="G57" s="178"/>
      <c r="H57" s="178"/>
      <c r="I57" s="178"/>
      <c r="J57" s="178"/>
      <c r="K57" s="178"/>
      <c r="L57" s="178"/>
      <c r="M57" s="178"/>
      <c r="N57" s="178"/>
      <c r="O57" s="178"/>
      <c r="P57" s="178"/>
      <c r="Q57" s="178"/>
      <c r="R57" s="178"/>
      <c r="S57" s="178"/>
      <c r="T57" s="178"/>
      <c r="U57" s="150"/>
      <c r="V57" s="150"/>
    </row>
    <row r="58" spans="1:22" ht="12.75">
      <c r="A58" s="133"/>
      <c r="B58" s="178"/>
      <c r="C58" s="179"/>
      <c r="D58" s="178"/>
      <c r="E58" s="178"/>
      <c r="F58" s="178"/>
      <c r="G58" s="178"/>
      <c r="H58" s="178"/>
      <c r="I58" s="178"/>
      <c r="J58" s="178"/>
      <c r="K58" s="178"/>
      <c r="L58" s="178"/>
      <c r="M58" s="178"/>
      <c r="N58" s="178"/>
      <c r="O58" s="178"/>
      <c r="P58" s="178"/>
      <c r="Q58" s="178"/>
      <c r="R58" s="178"/>
      <c r="S58" s="178"/>
      <c r="T58" s="178"/>
      <c r="U58" s="150"/>
      <c r="V58" s="150"/>
    </row>
    <row r="59" spans="1:22" ht="12.75">
      <c r="A59" s="133"/>
      <c r="B59" s="178"/>
      <c r="C59" s="179"/>
      <c r="D59" s="178"/>
      <c r="E59" s="178"/>
      <c r="F59" s="178"/>
      <c r="G59" s="178"/>
      <c r="H59" s="178"/>
      <c r="I59" s="178"/>
      <c r="J59" s="178"/>
      <c r="K59" s="178"/>
      <c r="L59" s="178"/>
      <c r="M59" s="178"/>
      <c r="N59" s="178"/>
      <c r="O59" s="178"/>
      <c r="P59" s="178"/>
      <c r="Q59" s="178"/>
      <c r="R59" s="178"/>
      <c r="S59" s="178"/>
      <c r="T59" s="178"/>
      <c r="U59" s="150"/>
      <c r="V59" s="150"/>
    </row>
    <row r="60" spans="1:22" ht="12.75">
      <c r="A60" s="133"/>
      <c r="B60" s="178"/>
      <c r="C60" s="179"/>
      <c r="D60" s="178"/>
      <c r="E60" s="178"/>
      <c r="F60" s="178"/>
      <c r="G60" s="178"/>
      <c r="H60" s="178"/>
      <c r="I60" s="178"/>
      <c r="J60" s="178"/>
      <c r="K60" s="178"/>
      <c r="L60" s="178"/>
      <c r="M60" s="178"/>
      <c r="N60" s="178"/>
      <c r="O60" s="178"/>
      <c r="P60" s="178"/>
      <c r="Q60" s="178"/>
      <c r="R60" s="178"/>
      <c r="S60" s="178"/>
      <c r="T60" s="178"/>
      <c r="U60" s="150"/>
      <c r="V60" s="150"/>
    </row>
    <row r="61" spans="1:22" ht="12.75">
      <c r="A61" s="133"/>
      <c r="B61" s="178"/>
      <c r="C61" s="179"/>
      <c r="D61" s="178"/>
      <c r="E61" s="178"/>
      <c r="F61" s="178"/>
      <c r="G61" s="178"/>
      <c r="H61" s="178"/>
      <c r="I61" s="178"/>
      <c r="J61" s="178"/>
      <c r="K61" s="178"/>
      <c r="L61" s="178"/>
      <c r="M61" s="178"/>
      <c r="N61" s="178"/>
      <c r="O61" s="178"/>
      <c r="P61" s="178"/>
      <c r="Q61" s="178"/>
      <c r="R61" s="178"/>
      <c r="S61" s="178"/>
      <c r="T61" s="178"/>
      <c r="U61" s="150"/>
      <c r="V61" s="150"/>
    </row>
    <row r="62" spans="1:22" ht="12.75">
      <c r="A62" s="133"/>
      <c r="B62" s="178"/>
      <c r="C62" s="179"/>
      <c r="D62" s="178"/>
      <c r="E62" s="178"/>
      <c r="F62" s="178"/>
      <c r="G62" s="178"/>
      <c r="H62" s="178"/>
      <c r="I62" s="178"/>
      <c r="J62" s="178"/>
      <c r="K62" s="178"/>
      <c r="L62" s="178"/>
      <c r="M62" s="178"/>
      <c r="N62" s="178"/>
      <c r="O62" s="178"/>
      <c r="P62" s="178"/>
      <c r="Q62" s="178"/>
      <c r="R62" s="178"/>
      <c r="S62" s="178"/>
      <c r="T62" s="178"/>
      <c r="U62" s="150"/>
      <c r="V62" s="150"/>
    </row>
    <row r="63" spans="1:22" ht="12.75">
      <c r="A63" s="133"/>
      <c r="B63" s="178"/>
      <c r="C63" s="179"/>
      <c r="D63" s="178"/>
      <c r="E63" s="178"/>
      <c r="F63" s="178"/>
      <c r="G63" s="178"/>
      <c r="H63" s="178"/>
      <c r="I63" s="178"/>
      <c r="J63" s="178"/>
      <c r="K63" s="178"/>
      <c r="L63" s="178"/>
      <c r="M63" s="178"/>
      <c r="N63" s="178"/>
      <c r="O63" s="178"/>
      <c r="P63" s="178"/>
      <c r="Q63" s="178"/>
      <c r="R63" s="178"/>
      <c r="S63" s="178"/>
      <c r="T63" s="178"/>
      <c r="U63" s="150"/>
      <c r="V63" s="150"/>
    </row>
    <row r="64" spans="1:22" ht="12.75">
      <c r="A64" s="133"/>
      <c r="B64" s="178"/>
      <c r="C64" s="179"/>
      <c r="D64" s="178"/>
      <c r="E64" s="178"/>
      <c r="F64" s="178"/>
      <c r="G64" s="178"/>
      <c r="H64" s="178"/>
      <c r="I64" s="178"/>
      <c r="J64" s="178"/>
      <c r="K64" s="178"/>
      <c r="L64" s="178"/>
      <c r="M64" s="178"/>
      <c r="N64" s="178"/>
      <c r="O64" s="178"/>
      <c r="P64" s="178"/>
      <c r="Q64" s="178"/>
      <c r="R64" s="178"/>
      <c r="S64" s="178"/>
      <c r="T64" s="178"/>
      <c r="U64" s="150"/>
      <c r="V64" s="150"/>
    </row>
    <row r="65" spans="1:22" ht="12.75">
      <c r="A65" s="133"/>
      <c r="B65" s="178"/>
      <c r="C65" s="179"/>
      <c r="D65" s="178"/>
      <c r="E65" s="178"/>
      <c r="F65" s="178"/>
      <c r="G65" s="178"/>
      <c r="H65" s="178"/>
      <c r="I65" s="178"/>
      <c r="J65" s="178"/>
      <c r="K65" s="178"/>
      <c r="L65" s="178"/>
      <c r="M65" s="178"/>
      <c r="N65" s="178"/>
      <c r="O65" s="178"/>
      <c r="P65" s="178"/>
      <c r="Q65" s="178"/>
      <c r="R65" s="178"/>
      <c r="S65" s="178"/>
      <c r="T65" s="178"/>
      <c r="U65" s="150"/>
      <c r="V65" s="150"/>
    </row>
    <row r="66" spans="1:22" ht="12.75">
      <c r="A66" s="133"/>
      <c r="B66" s="178"/>
      <c r="C66" s="179"/>
      <c r="D66" s="178"/>
      <c r="E66" s="178"/>
      <c r="F66" s="178"/>
      <c r="G66" s="178"/>
      <c r="H66" s="178"/>
      <c r="I66" s="178"/>
      <c r="J66" s="178"/>
      <c r="K66" s="178"/>
      <c r="L66" s="178"/>
      <c r="M66" s="178"/>
      <c r="N66" s="178"/>
      <c r="O66" s="178"/>
      <c r="P66" s="178"/>
      <c r="Q66" s="178"/>
      <c r="R66" s="178"/>
      <c r="S66" s="178"/>
      <c r="T66" s="178"/>
      <c r="U66" s="150"/>
      <c r="V66" s="150"/>
    </row>
    <row r="67" spans="1:22" ht="12.75">
      <c r="A67" s="133"/>
      <c r="B67" s="178"/>
      <c r="C67" s="179"/>
      <c r="D67" s="178"/>
      <c r="E67" s="178"/>
      <c r="F67" s="178"/>
      <c r="G67" s="178"/>
      <c r="H67" s="178"/>
      <c r="I67" s="178"/>
      <c r="J67" s="178"/>
      <c r="K67" s="178"/>
      <c r="L67" s="178"/>
      <c r="M67" s="178"/>
      <c r="N67" s="178"/>
      <c r="O67" s="178"/>
      <c r="P67" s="178"/>
      <c r="Q67" s="178"/>
      <c r="R67" s="178"/>
      <c r="S67" s="178"/>
      <c r="T67" s="178"/>
      <c r="U67" s="150"/>
      <c r="V67" s="150"/>
    </row>
    <row r="68" spans="1:22" ht="12.75">
      <c r="A68" s="133"/>
      <c r="B68" s="178"/>
      <c r="C68" s="179"/>
      <c r="D68" s="178"/>
      <c r="E68" s="178"/>
      <c r="F68" s="178"/>
      <c r="G68" s="178"/>
      <c r="H68" s="178"/>
      <c r="I68" s="178"/>
      <c r="J68" s="178"/>
      <c r="K68" s="178"/>
      <c r="L68" s="178"/>
      <c r="M68" s="178"/>
      <c r="N68" s="178"/>
      <c r="O68" s="178"/>
      <c r="P68" s="178"/>
      <c r="Q68" s="178"/>
      <c r="R68" s="178"/>
      <c r="S68" s="178"/>
      <c r="T68" s="178"/>
      <c r="U68" s="150"/>
      <c r="V68" s="150"/>
    </row>
    <row r="69" spans="1:22" ht="12.75">
      <c r="A69" s="133"/>
      <c r="B69" s="178"/>
      <c r="C69" s="179"/>
      <c r="D69" s="178"/>
      <c r="E69" s="178"/>
      <c r="F69" s="178"/>
      <c r="G69" s="178"/>
      <c r="H69" s="178"/>
      <c r="I69" s="178"/>
      <c r="J69" s="178"/>
      <c r="K69" s="178"/>
      <c r="L69" s="178"/>
      <c r="M69" s="178"/>
      <c r="N69" s="178"/>
      <c r="O69" s="178"/>
      <c r="P69" s="178"/>
      <c r="Q69" s="178"/>
      <c r="R69" s="178"/>
      <c r="S69" s="178"/>
      <c r="T69" s="178"/>
      <c r="U69" s="150"/>
      <c r="V69" s="150"/>
    </row>
    <row r="70" spans="1:22" ht="12.75">
      <c r="A70" s="133"/>
      <c r="B70" s="178"/>
      <c r="C70" s="179"/>
      <c r="D70" s="178"/>
      <c r="E70" s="178"/>
      <c r="F70" s="178"/>
      <c r="G70" s="178"/>
      <c r="H70" s="178"/>
      <c r="I70" s="178"/>
      <c r="J70" s="178"/>
      <c r="K70" s="178"/>
      <c r="L70" s="178"/>
      <c r="M70" s="178"/>
      <c r="N70" s="178"/>
      <c r="O70" s="178"/>
      <c r="P70" s="178"/>
      <c r="Q70" s="178"/>
      <c r="R70" s="178"/>
      <c r="S70" s="178"/>
      <c r="T70" s="178"/>
      <c r="U70" s="150"/>
      <c r="V70" s="150"/>
    </row>
    <row r="71" spans="1:22" ht="12.75">
      <c r="A71" s="133"/>
      <c r="B71" s="178"/>
      <c r="C71" s="179"/>
      <c r="D71" s="178"/>
      <c r="E71" s="178"/>
      <c r="F71" s="178"/>
      <c r="G71" s="178"/>
      <c r="H71" s="178"/>
      <c r="I71" s="178"/>
      <c r="J71" s="178"/>
      <c r="K71" s="178"/>
      <c r="L71" s="178"/>
      <c r="M71" s="178"/>
      <c r="N71" s="178"/>
      <c r="O71" s="178"/>
      <c r="P71" s="178"/>
      <c r="Q71" s="178"/>
      <c r="R71" s="178"/>
      <c r="S71" s="178"/>
      <c r="T71" s="178"/>
      <c r="U71" s="150"/>
      <c r="V71" s="150"/>
    </row>
    <row r="72" spans="1:22" ht="12.75">
      <c r="A72" s="133"/>
      <c r="B72" s="178"/>
      <c r="C72" s="179"/>
      <c r="D72" s="178"/>
      <c r="E72" s="178"/>
      <c r="F72" s="178"/>
      <c r="G72" s="178"/>
      <c r="H72" s="178"/>
      <c r="I72" s="178"/>
      <c r="J72" s="178"/>
      <c r="K72" s="178"/>
      <c r="L72" s="178"/>
      <c r="M72" s="178"/>
      <c r="N72" s="178"/>
      <c r="O72" s="178"/>
      <c r="P72" s="178"/>
      <c r="Q72" s="178"/>
      <c r="R72" s="178"/>
      <c r="S72" s="178"/>
      <c r="T72" s="178"/>
      <c r="U72" s="150"/>
      <c r="V72" s="150"/>
    </row>
    <row r="73" spans="1:22" ht="12.75">
      <c r="A73" s="133"/>
      <c r="B73" s="178"/>
      <c r="C73" s="179"/>
      <c r="D73" s="178"/>
      <c r="E73" s="178"/>
      <c r="F73" s="178"/>
      <c r="G73" s="178"/>
      <c r="H73" s="178"/>
      <c r="I73" s="178"/>
      <c r="J73" s="178"/>
      <c r="K73" s="178"/>
      <c r="L73" s="178"/>
      <c r="M73" s="178"/>
      <c r="N73" s="178"/>
      <c r="O73" s="178"/>
      <c r="P73" s="178"/>
      <c r="Q73" s="178"/>
      <c r="R73" s="178"/>
      <c r="S73" s="178"/>
      <c r="T73" s="178"/>
      <c r="U73" s="150"/>
      <c r="V73" s="150"/>
    </row>
    <row r="74" spans="1:22" ht="12.75">
      <c r="A74" s="133"/>
      <c r="B74" s="178"/>
      <c r="C74" s="179"/>
      <c r="D74" s="178"/>
      <c r="E74" s="178"/>
      <c r="F74" s="178"/>
      <c r="G74" s="178"/>
      <c r="H74" s="178"/>
      <c r="I74" s="178"/>
      <c r="J74" s="178"/>
      <c r="K74" s="178"/>
      <c r="L74" s="178"/>
      <c r="M74" s="178"/>
      <c r="N74" s="178"/>
      <c r="O74" s="178"/>
      <c r="P74" s="178"/>
      <c r="Q74" s="178"/>
      <c r="R74" s="178"/>
      <c r="S74" s="178"/>
      <c r="T74" s="178"/>
      <c r="U74" s="150"/>
      <c r="V74" s="150"/>
    </row>
    <row r="75" spans="1:22" ht="12.75">
      <c r="A75" s="133"/>
      <c r="B75" s="178"/>
      <c r="C75" s="179"/>
      <c r="D75" s="178"/>
      <c r="E75" s="178"/>
      <c r="F75" s="178"/>
      <c r="G75" s="178"/>
      <c r="H75" s="178"/>
      <c r="I75" s="178"/>
      <c r="J75" s="178"/>
      <c r="K75" s="178"/>
      <c r="L75" s="178"/>
      <c r="M75" s="178"/>
      <c r="N75" s="178"/>
      <c r="O75" s="178"/>
      <c r="P75" s="178"/>
      <c r="Q75" s="178"/>
      <c r="R75" s="178"/>
      <c r="S75" s="178"/>
      <c r="T75" s="178"/>
      <c r="U75" s="150"/>
      <c r="V75" s="150"/>
    </row>
    <row r="76" spans="1:22" ht="12.75">
      <c r="A76" s="133"/>
      <c r="B76" s="178"/>
      <c r="C76" s="179"/>
      <c r="D76" s="178"/>
      <c r="E76" s="178"/>
      <c r="F76" s="178"/>
      <c r="G76" s="178"/>
      <c r="H76" s="178"/>
      <c r="I76" s="178"/>
      <c r="J76" s="178"/>
      <c r="K76" s="178"/>
      <c r="L76" s="178"/>
      <c r="M76" s="178"/>
      <c r="N76" s="178"/>
      <c r="O76" s="178"/>
      <c r="P76" s="178"/>
      <c r="Q76" s="178"/>
      <c r="R76" s="178"/>
      <c r="S76" s="178"/>
      <c r="T76" s="178"/>
      <c r="U76" s="150"/>
      <c r="V76" s="150"/>
    </row>
    <row r="77" spans="1:22" ht="12.75">
      <c r="A77" s="133"/>
      <c r="B77" s="178"/>
      <c r="C77" s="179"/>
      <c r="D77" s="178"/>
      <c r="E77" s="178"/>
      <c r="F77" s="178"/>
      <c r="G77" s="178"/>
      <c r="H77" s="178"/>
      <c r="I77" s="178"/>
      <c r="J77" s="178"/>
      <c r="K77" s="178"/>
      <c r="L77" s="178"/>
      <c r="M77" s="178"/>
      <c r="N77" s="178"/>
      <c r="O77" s="178"/>
      <c r="P77" s="178"/>
      <c r="Q77" s="178"/>
      <c r="R77" s="178"/>
      <c r="S77" s="178"/>
      <c r="T77" s="178"/>
      <c r="U77" s="150"/>
      <c r="V77" s="150"/>
    </row>
    <row r="78" spans="1:22" ht="12.75">
      <c r="A78" s="133"/>
      <c r="B78" s="178"/>
      <c r="C78" s="179"/>
      <c r="D78" s="178"/>
      <c r="E78" s="178"/>
      <c r="F78" s="178"/>
      <c r="G78" s="178"/>
      <c r="H78" s="178"/>
      <c r="I78" s="178"/>
      <c r="J78" s="178"/>
      <c r="K78" s="178"/>
      <c r="L78" s="178"/>
      <c r="M78" s="178"/>
      <c r="N78" s="178"/>
      <c r="O78" s="178"/>
      <c r="P78" s="178"/>
      <c r="Q78" s="178"/>
      <c r="R78" s="178"/>
      <c r="S78" s="178"/>
      <c r="T78" s="178"/>
      <c r="U78" s="150"/>
      <c r="V78" s="150"/>
    </row>
    <row r="79" spans="1:22" ht="12.75">
      <c r="A79" s="133"/>
      <c r="B79" s="178"/>
      <c r="C79" s="179"/>
      <c r="D79" s="178"/>
      <c r="E79" s="178"/>
      <c r="F79" s="178"/>
      <c r="G79" s="178"/>
      <c r="H79" s="178"/>
      <c r="I79" s="178"/>
      <c r="J79" s="178"/>
      <c r="K79" s="178"/>
      <c r="L79" s="178"/>
      <c r="M79" s="178"/>
      <c r="N79" s="178"/>
      <c r="O79" s="178"/>
      <c r="P79" s="178"/>
      <c r="Q79" s="178"/>
      <c r="R79" s="178"/>
      <c r="S79" s="178"/>
      <c r="T79" s="178"/>
      <c r="U79" s="150"/>
      <c r="V79" s="150"/>
    </row>
    <row r="80" spans="1:22" ht="12.75">
      <c r="A80" s="133"/>
      <c r="B80" s="178"/>
      <c r="C80" s="179"/>
      <c r="D80" s="178"/>
      <c r="E80" s="178"/>
      <c r="F80" s="178"/>
      <c r="G80" s="178"/>
      <c r="H80" s="178"/>
      <c r="I80" s="178"/>
      <c r="J80" s="178"/>
      <c r="K80" s="178"/>
      <c r="L80" s="178"/>
      <c r="M80" s="178"/>
      <c r="N80" s="178"/>
      <c r="O80" s="178"/>
      <c r="P80" s="178"/>
      <c r="Q80" s="178"/>
      <c r="R80" s="178"/>
      <c r="S80" s="178"/>
      <c r="T80" s="178"/>
      <c r="U80" s="150"/>
      <c r="V80" s="150"/>
    </row>
    <row r="81" spans="1:22" ht="12.75">
      <c r="A81" s="133"/>
      <c r="B81" s="178"/>
      <c r="C81" s="179"/>
      <c r="D81" s="178"/>
      <c r="E81" s="178"/>
      <c r="F81" s="178"/>
      <c r="G81" s="178"/>
      <c r="H81" s="178"/>
      <c r="I81" s="178"/>
      <c r="J81" s="178"/>
      <c r="K81" s="178"/>
      <c r="L81" s="178"/>
      <c r="M81" s="178"/>
      <c r="N81" s="178"/>
      <c r="O81" s="178"/>
      <c r="P81" s="178"/>
      <c r="Q81" s="178"/>
      <c r="R81" s="178"/>
      <c r="S81" s="178"/>
      <c r="T81" s="178"/>
      <c r="U81" s="150"/>
      <c r="V81" s="150"/>
    </row>
    <row r="82" spans="1:22" ht="12.75">
      <c r="A82" s="133"/>
      <c r="B82" s="178"/>
      <c r="C82" s="179"/>
      <c r="D82" s="178"/>
      <c r="E82" s="178"/>
      <c r="F82" s="178"/>
      <c r="G82" s="178"/>
      <c r="H82" s="178"/>
      <c r="I82" s="178"/>
      <c r="J82" s="178"/>
      <c r="K82" s="178"/>
      <c r="L82" s="178"/>
      <c r="M82" s="178"/>
      <c r="N82" s="178"/>
      <c r="O82" s="178"/>
      <c r="P82" s="178"/>
      <c r="Q82" s="178"/>
      <c r="R82" s="178"/>
      <c r="S82" s="178"/>
      <c r="T82" s="178"/>
      <c r="U82" s="150"/>
      <c r="V82" s="150"/>
    </row>
    <row r="83" spans="1:22" ht="12.75">
      <c r="A83" s="133"/>
      <c r="B83" s="178"/>
      <c r="C83" s="179"/>
      <c r="D83" s="178"/>
      <c r="E83" s="178"/>
      <c r="F83" s="178"/>
      <c r="G83" s="178"/>
      <c r="H83" s="178"/>
      <c r="I83" s="178"/>
      <c r="J83" s="178"/>
      <c r="K83" s="178"/>
      <c r="L83" s="178"/>
      <c r="M83" s="178"/>
      <c r="N83" s="178"/>
      <c r="O83" s="178"/>
      <c r="P83" s="178"/>
      <c r="Q83" s="178"/>
      <c r="R83" s="178"/>
      <c r="S83" s="178"/>
      <c r="T83" s="178"/>
      <c r="U83" s="150"/>
      <c r="V83" s="150"/>
    </row>
    <row r="84" spans="1:22" ht="12.75">
      <c r="A84" s="133"/>
      <c r="B84" s="178"/>
      <c r="C84" s="179"/>
      <c r="D84" s="178"/>
      <c r="E84" s="178"/>
      <c r="F84" s="178"/>
      <c r="G84" s="178"/>
      <c r="H84" s="178"/>
      <c r="I84" s="178"/>
      <c r="J84" s="178"/>
      <c r="K84" s="178"/>
      <c r="L84" s="178"/>
      <c r="M84" s="178"/>
      <c r="N84" s="178"/>
      <c r="O84" s="178"/>
      <c r="P84" s="178"/>
      <c r="Q84" s="178"/>
      <c r="R84" s="178"/>
      <c r="S84" s="178"/>
      <c r="T84" s="178"/>
      <c r="U84" s="150"/>
      <c r="V84" s="150"/>
    </row>
    <row r="85" spans="1:22" ht="12.75">
      <c r="A85" s="133"/>
      <c r="B85" s="178"/>
      <c r="C85" s="179"/>
      <c r="D85" s="178"/>
      <c r="E85" s="178"/>
      <c r="F85" s="178"/>
      <c r="G85" s="178"/>
      <c r="H85" s="178"/>
      <c r="I85" s="178"/>
      <c r="J85" s="178"/>
      <c r="K85" s="178"/>
      <c r="L85" s="178"/>
      <c r="M85" s="178"/>
      <c r="N85" s="178"/>
      <c r="O85" s="178"/>
      <c r="P85" s="178"/>
      <c r="Q85" s="178"/>
      <c r="R85" s="178"/>
      <c r="S85" s="178"/>
      <c r="T85" s="178"/>
      <c r="U85" s="150"/>
      <c r="V85" s="150"/>
    </row>
    <row r="86" spans="1:22" ht="12.75">
      <c r="A86" s="133"/>
      <c r="B86" s="178"/>
      <c r="C86" s="179"/>
      <c r="D86" s="178"/>
      <c r="E86" s="178"/>
      <c r="F86" s="178"/>
      <c r="G86" s="178"/>
      <c r="H86" s="178"/>
      <c r="I86" s="178"/>
      <c r="J86" s="178"/>
      <c r="K86" s="178"/>
      <c r="L86" s="178"/>
      <c r="M86" s="178"/>
      <c r="N86" s="178"/>
      <c r="O86" s="178"/>
      <c r="P86" s="178"/>
      <c r="Q86" s="178"/>
      <c r="R86" s="178"/>
      <c r="S86" s="178"/>
      <c r="T86" s="178"/>
      <c r="U86" s="150"/>
      <c r="V86" s="150"/>
    </row>
    <row r="87" spans="1:22" ht="12.75">
      <c r="A87" s="133"/>
      <c r="B87" s="178"/>
      <c r="C87" s="179"/>
      <c r="D87" s="178"/>
      <c r="E87" s="178"/>
      <c r="F87" s="178"/>
      <c r="G87" s="178"/>
      <c r="H87" s="178"/>
      <c r="I87" s="178"/>
      <c r="J87" s="178"/>
      <c r="K87" s="178"/>
      <c r="L87" s="178"/>
      <c r="M87" s="178"/>
      <c r="N87" s="178"/>
      <c r="O87" s="178"/>
      <c r="P87" s="178"/>
      <c r="Q87" s="178"/>
      <c r="R87" s="178"/>
      <c r="S87" s="178"/>
      <c r="T87" s="178"/>
      <c r="U87" s="150"/>
      <c r="V87" s="150"/>
    </row>
    <row r="88" spans="1:22" ht="12.75">
      <c r="A88" s="133"/>
      <c r="B88" s="178"/>
      <c r="C88" s="179"/>
      <c r="D88" s="178"/>
      <c r="E88" s="178"/>
      <c r="F88" s="178"/>
      <c r="G88" s="178"/>
      <c r="H88" s="178"/>
      <c r="I88" s="178"/>
      <c r="J88" s="178"/>
      <c r="K88" s="178"/>
      <c r="L88" s="178"/>
      <c r="M88" s="178"/>
      <c r="N88" s="178"/>
      <c r="O88" s="178"/>
      <c r="P88" s="178"/>
      <c r="Q88" s="178"/>
      <c r="R88" s="178"/>
      <c r="S88" s="178"/>
      <c r="T88" s="178"/>
      <c r="U88" s="150"/>
      <c r="V88" s="150"/>
    </row>
    <row r="89" spans="1:22" ht="12.75">
      <c r="A89" s="133"/>
      <c r="B89" s="178"/>
      <c r="C89" s="179"/>
      <c r="D89" s="178"/>
      <c r="E89" s="178"/>
      <c r="F89" s="178"/>
      <c r="G89" s="178"/>
      <c r="H89" s="178"/>
      <c r="I89" s="178"/>
      <c r="J89" s="178"/>
      <c r="K89" s="178"/>
      <c r="L89" s="178"/>
      <c r="M89" s="178"/>
      <c r="N89" s="178"/>
      <c r="O89" s="178"/>
      <c r="P89" s="178"/>
      <c r="Q89" s="178"/>
      <c r="R89" s="178"/>
      <c r="S89" s="178"/>
      <c r="T89" s="178"/>
      <c r="U89" s="150"/>
      <c r="V89" s="150"/>
    </row>
    <row r="90" spans="1:22" ht="12.75">
      <c r="A90" s="133"/>
      <c r="B90" s="178"/>
      <c r="C90" s="179"/>
      <c r="D90" s="178"/>
      <c r="E90" s="178"/>
      <c r="F90" s="178"/>
      <c r="G90" s="178"/>
      <c r="H90" s="178"/>
      <c r="I90" s="178"/>
      <c r="J90" s="178"/>
      <c r="K90" s="178"/>
      <c r="L90" s="178"/>
      <c r="M90" s="178"/>
      <c r="N90" s="178"/>
      <c r="O90" s="178"/>
      <c r="P90" s="178"/>
      <c r="Q90" s="178"/>
      <c r="R90" s="178"/>
      <c r="S90" s="178"/>
      <c r="T90" s="178"/>
      <c r="U90" s="150"/>
      <c r="V90" s="150"/>
    </row>
    <row r="91" spans="1:22" ht="12.75">
      <c r="A91" s="133"/>
      <c r="B91" s="178"/>
      <c r="C91" s="179"/>
      <c r="D91" s="178"/>
      <c r="E91" s="178"/>
      <c r="F91" s="178"/>
      <c r="G91" s="178"/>
      <c r="H91" s="178"/>
      <c r="I91" s="178"/>
      <c r="J91" s="178"/>
      <c r="K91" s="178"/>
      <c r="L91" s="178"/>
      <c r="M91" s="178"/>
      <c r="N91" s="178"/>
      <c r="O91" s="178"/>
      <c r="P91" s="178"/>
      <c r="Q91" s="178"/>
      <c r="R91" s="178"/>
      <c r="S91" s="178"/>
      <c r="T91" s="178"/>
      <c r="U91" s="150"/>
      <c r="V91" s="150"/>
    </row>
    <row r="92" spans="1:22" ht="12.75">
      <c r="A92" s="133"/>
      <c r="B92" s="178"/>
      <c r="C92" s="179"/>
      <c r="D92" s="178"/>
      <c r="E92" s="178"/>
      <c r="F92" s="178"/>
      <c r="G92" s="178"/>
      <c r="H92" s="178"/>
      <c r="I92" s="178"/>
      <c r="J92" s="178"/>
      <c r="K92" s="178"/>
      <c r="L92" s="178"/>
      <c r="M92" s="178"/>
      <c r="N92" s="178"/>
      <c r="O92" s="178"/>
      <c r="P92" s="178"/>
      <c r="Q92" s="178"/>
      <c r="R92" s="178"/>
      <c r="S92" s="178"/>
      <c r="T92" s="178"/>
      <c r="U92" s="150"/>
      <c r="V92" s="150"/>
    </row>
    <row r="93" spans="1:22" ht="12.75">
      <c r="A93" s="133"/>
      <c r="B93" s="178"/>
      <c r="C93" s="179"/>
      <c r="D93" s="178"/>
      <c r="E93" s="178"/>
      <c r="F93" s="178"/>
      <c r="G93" s="178"/>
      <c r="H93" s="178"/>
      <c r="I93" s="178"/>
      <c r="J93" s="178"/>
      <c r="K93" s="178"/>
      <c r="L93" s="178"/>
      <c r="M93" s="178"/>
      <c r="N93" s="178"/>
      <c r="O93" s="178"/>
      <c r="P93" s="178"/>
      <c r="Q93" s="178"/>
      <c r="R93" s="178"/>
      <c r="S93" s="178"/>
      <c r="T93" s="178"/>
      <c r="U93" s="150"/>
      <c r="V93" s="150"/>
    </row>
    <row r="94" spans="1:22" ht="12.75">
      <c r="A94" s="133"/>
      <c r="B94" s="178"/>
      <c r="C94" s="179"/>
      <c r="D94" s="178"/>
      <c r="E94" s="178"/>
      <c r="F94" s="178"/>
      <c r="G94" s="178"/>
      <c r="H94" s="178"/>
      <c r="I94" s="178"/>
      <c r="J94" s="178"/>
      <c r="K94" s="178"/>
      <c r="L94" s="178"/>
      <c r="M94" s="178"/>
      <c r="N94" s="178"/>
      <c r="O94" s="178"/>
      <c r="P94" s="178"/>
      <c r="Q94" s="178"/>
      <c r="R94" s="178"/>
      <c r="S94" s="178"/>
      <c r="T94" s="178"/>
      <c r="U94" s="150"/>
      <c r="V94" s="150"/>
    </row>
    <row r="95" spans="1:22" ht="12.75">
      <c r="A95" s="133"/>
      <c r="B95" s="178"/>
      <c r="C95" s="179"/>
      <c r="D95" s="178"/>
      <c r="E95" s="178"/>
      <c r="F95" s="178"/>
      <c r="G95" s="178"/>
      <c r="H95" s="178"/>
      <c r="I95" s="178"/>
      <c r="J95" s="178"/>
      <c r="K95" s="178"/>
      <c r="L95" s="178"/>
      <c r="M95" s="178"/>
      <c r="N95" s="178"/>
      <c r="O95" s="178"/>
      <c r="P95" s="178"/>
      <c r="Q95" s="178"/>
      <c r="R95" s="178"/>
      <c r="S95" s="178"/>
      <c r="T95" s="178"/>
      <c r="U95" s="150"/>
      <c r="V95" s="150"/>
    </row>
    <row r="96" spans="1:22" ht="12.75">
      <c r="A96" s="133"/>
      <c r="B96" s="178"/>
      <c r="C96" s="179"/>
      <c r="D96" s="178"/>
      <c r="E96" s="178"/>
      <c r="F96" s="178"/>
      <c r="G96" s="178"/>
      <c r="H96" s="178"/>
      <c r="I96" s="178"/>
      <c r="J96" s="178"/>
      <c r="K96" s="178"/>
      <c r="L96" s="178"/>
      <c r="M96" s="178"/>
      <c r="N96" s="178"/>
      <c r="O96" s="178"/>
      <c r="P96" s="178"/>
      <c r="Q96" s="178"/>
      <c r="R96" s="178"/>
      <c r="S96" s="178"/>
      <c r="T96" s="178"/>
      <c r="U96" s="150"/>
      <c r="V96" s="150"/>
    </row>
    <row r="97" spans="1:22" ht="12.75">
      <c r="A97" s="133"/>
      <c r="B97" s="178"/>
      <c r="C97" s="179"/>
      <c r="D97" s="178"/>
      <c r="E97" s="178"/>
      <c r="F97" s="178"/>
      <c r="G97" s="178"/>
      <c r="H97" s="178"/>
      <c r="I97" s="178"/>
      <c r="J97" s="178"/>
      <c r="K97" s="178"/>
      <c r="L97" s="178"/>
      <c r="M97" s="178"/>
      <c r="N97" s="178"/>
      <c r="O97" s="178"/>
      <c r="P97" s="178"/>
      <c r="Q97" s="178"/>
      <c r="R97" s="178"/>
      <c r="S97" s="178"/>
      <c r="T97" s="178"/>
      <c r="U97" s="150"/>
      <c r="V97" s="150"/>
    </row>
    <row r="98" spans="1:22" ht="12.75">
      <c r="A98" s="133"/>
      <c r="B98" s="178"/>
      <c r="C98" s="179"/>
      <c r="D98" s="178"/>
      <c r="E98" s="178"/>
      <c r="F98" s="178"/>
      <c r="G98" s="178"/>
      <c r="H98" s="178"/>
      <c r="I98" s="178"/>
      <c r="J98" s="178"/>
      <c r="K98" s="178"/>
      <c r="L98" s="178"/>
      <c r="M98" s="178"/>
      <c r="N98" s="178"/>
      <c r="O98" s="178"/>
      <c r="P98" s="178"/>
      <c r="Q98" s="178"/>
      <c r="R98" s="178"/>
      <c r="S98" s="178"/>
      <c r="T98" s="178"/>
      <c r="U98" s="150"/>
      <c r="V98" s="150"/>
    </row>
    <row r="99" spans="1:22" ht="12.75">
      <c r="A99" s="133"/>
      <c r="B99" s="178"/>
      <c r="C99" s="179"/>
      <c r="D99" s="178"/>
      <c r="E99" s="178"/>
      <c r="F99" s="178"/>
      <c r="G99" s="178"/>
      <c r="H99" s="178"/>
      <c r="I99" s="178"/>
      <c r="J99" s="178"/>
      <c r="K99" s="178"/>
      <c r="L99" s="178"/>
      <c r="M99" s="178"/>
      <c r="N99" s="178"/>
      <c r="O99" s="178"/>
      <c r="P99" s="178"/>
      <c r="Q99" s="178"/>
      <c r="R99" s="178"/>
      <c r="S99" s="178"/>
      <c r="T99" s="178"/>
      <c r="U99" s="150"/>
      <c r="V99" s="150"/>
    </row>
    <row r="100" spans="1:22" ht="12.75">
      <c r="A100" s="133"/>
      <c r="B100" s="178"/>
      <c r="C100" s="179"/>
      <c r="D100" s="178"/>
      <c r="E100" s="178"/>
      <c r="F100" s="178"/>
      <c r="G100" s="178"/>
      <c r="H100" s="178"/>
      <c r="I100" s="178"/>
      <c r="J100" s="178"/>
      <c r="K100" s="178"/>
      <c r="L100" s="178"/>
      <c r="M100" s="178"/>
      <c r="N100" s="178"/>
      <c r="O100" s="178"/>
      <c r="P100" s="178"/>
      <c r="Q100" s="178"/>
      <c r="R100" s="178"/>
      <c r="S100" s="178"/>
      <c r="T100" s="178"/>
      <c r="U100" s="150"/>
      <c r="V100" s="150"/>
    </row>
    <row r="101" spans="1:22" ht="12.75">
      <c r="A101" s="133"/>
      <c r="B101" s="178"/>
      <c r="C101" s="179"/>
      <c r="D101" s="178"/>
      <c r="E101" s="178"/>
      <c r="F101" s="178"/>
      <c r="G101" s="178"/>
      <c r="H101" s="178"/>
      <c r="I101" s="178"/>
      <c r="J101" s="178"/>
      <c r="K101" s="178"/>
      <c r="L101" s="178"/>
      <c r="M101" s="178"/>
      <c r="N101" s="178"/>
      <c r="O101" s="178"/>
      <c r="P101" s="178"/>
      <c r="Q101" s="178"/>
      <c r="R101" s="178"/>
      <c r="S101" s="178"/>
      <c r="T101" s="178"/>
      <c r="U101" s="150"/>
      <c r="V101" s="150"/>
    </row>
    <row r="102" spans="1:22" ht="12.75">
      <c r="A102" s="133"/>
      <c r="B102" s="178"/>
      <c r="C102" s="179"/>
      <c r="D102" s="178"/>
      <c r="E102" s="178"/>
      <c r="F102" s="178"/>
      <c r="G102" s="178"/>
      <c r="H102" s="178"/>
      <c r="I102" s="178"/>
      <c r="J102" s="178"/>
      <c r="K102" s="178"/>
      <c r="L102" s="178"/>
      <c r="M102" s="178"/>
      <c r="N102" s="178"/>
      <c r="O102" s="178"/>
      <c r="P102" s="178"/>
      <c r="Q102" s="178"/>
      <c r="R102" s="178"/>
      <c r="S102" s="178"/>
      <c r="T102" s="178"/>
      <c r="U102" s="150"/>
      <c r="V102" s="150"/>
    </row>
    <row r="103" spans="1:22" ht="12.75">
      <c r="A103" s="133"/>
      <c r="B103" s="178"/>
      <c r="C103" s="179"/>
      <c r="D103" s="178"/>
      <c r="E103" s="178"/>
      <c r="F103" s="178"/>
      <c r="G103" s="178"/>
      <c r="H103" s="178"/>
      <c r="I103" s="178"/>
      <c r="J103" s="178"/>
      <c r="K103" s="178"/>
      <c r="L103" s="178"/>
      <c r="M103" s="178"/>
      <c r="N103" s="178"/>
      <c r="O103" s="178"/>
      <c r="P103" s="178"/>
      <c r="Q103" s="178"/>
      <c r="R103" s="178"/>
      <c r="S103" s="178"/>
      <c r="T103" s="178"/>
      <c r="U103" s="150"/>
      <c r="V103" s="150"/>
    </row>
    <row r="104" spans="1:22" ht="12.75">
      <c r="A104" s="133"/>
      <c r="B104" s="178"/>
      <c r="C104" s="179"/>
      <c r="D104" s="178"/>
      <c r="E104" s="178"/>
      <c r="F104" s="178"/>
      <c r="G104" s="178"/>
      <c r="H104" s="178"/>
      <c r="I104" s="178"/>
      <c r="J104" s="178"/>
      <c r="K104" s="178"/>
      <c r="L104" s="178"/>
      <c r="M104" s="178"/>
      <c r="N104" s="178"/>
      <c r="O104" s="178"/>
      <c r="P104" s="178"/>
      <c r="Q104" s="178"/>
      <c r="R104" s="178"/>
      <c r="S104" s="178"/>
      <c r="T104" s="178"/>
      <c r="U104" s="150"/>
      <c r="V104" s="150"/>
    </row>
    <row r="105" spans="1:22" ht="12.75">
      <c r="A105" s="133"/>
      <c r="B105" s="178"/>
      <c r="C105" s="179"/>
      <c r="D105" s="178"/>
      <c r="E105" s="178"/>
      <c r="F105" s="178"/>
      <c r="G105" s="178"/>
      <c r="H105" s="178"/>
      <c r="I105" s="178"/>
      <c r="J105" s="178"/>
      <c r="K105" s="178"/>
      <c r="L105" s="178"/>
      <c r="M105" s="178"/>
      <c r="N105" s="178"/>
      <c r="O105" s="178"/>
      <c r="P105" s="178"/>
      <c r="Q105" s="178"/>
      <c r="R105" s="178"/>
      <c r="S105" s="178"/>
      <c r="T105" s="178"/>
      <c r="U105" s="150"/>
      <c r="V105" s="150"/>
    </row>
    <row r="106" spans="1:22" ht="12.75">
      <c r="A106" s="133"/>
      <c r="B106" s="178"/>
      <c r="C106" s="179"/>
      <c r="D106" s="178"/>
      <c r="E106" s="178"/>
      <c r="F106" s="178"/>
      <c r="G106" s="178"/>
      <c r="H106" s="178"/>
      <c r="I106" s="178"/>
      <c r="J106" s="178"/>
      <c r="K106" s="178"/>
      <c r="L106" s="178"/>
      <c r="M106" s="178"/>
      <c r="N106" s="178"/>
      <c r="O106" s="178"/>
      <c r="P106" s="178"/>
      <c r="Q106" s="178"/>
      <c r="R106" s="178"/>
      <c r="S106" s="178"/>
      <c r="T106" s="178"/>
      <c r="U106" s="150"/>
      <c r="V106" s="150"/>
    </row>
    <row r="107" spans="1:22" ht="12.75">
      <c r="A107" s="133"/>
      <c r="B107" s="178"/>
      <c r="C107" s="179"/>
      <c r="D107" s="178"/>
      <c r="E107" s="178"/>
      <c r="F107" s="178"/>
      <c r="G107" s="178"/>
      <c r="H107" s="178"/>
      <c r="I107" s="178"/>
      <c r="J107" s="178"/>
      <c r="K107" s="178"/>
      <c r="L107" s="178"/>
      <c r="M107" s="178"/>
      <c r="N107" s="178"/>
      <c r="O107" s="178"/>
      <c r="P107" s="178"/>
      <c r="Q107" s="178"/>
      <c r="R107" s="178"/>
      <c r="S107" s="178"/>
      <c r="T107" s="178"/>
      <c r="U107" s="150"/>
      <c r="V107" s="150"/>
    </row>
    <row r="108" spans="1:22" ht="12.75">
      <c r="A108" s="133"/>
      <c r="B108" s="178"/>
      <c r="C108" s="179"/>
      <c r="D108" s="178"/>
      <c r="E108" s="178"/>
      <c r="F108" s="178"/>
      <c r="G108" s="178"/>
      <c r="H108" s="178"/>
      <c r="I108" s="178"/>
      <c r="J108" s="178"/>
      <c r="K108" s="178"/>
      <c r="L108" s="178"/>
      <c r="M108" s="178"/>
      <c r="N108" s="178"/>
      <c r="O108" s="178"/>
      <c r="P108" s="178"/>
      <c r="Q108" s="178"/>
      <c r="R108" s="178"/>
      <c r="S108" s="178"/>
      <c r="T108" s="178"/>
      <c r="U108" s="150"/>
      <c r="V108" s="150"/>
    </row>
    <row r="109" spans="1:22" ht="12.75">
      <c r="A109" s="133"/>
      <c r="B109" s="178"/>
      <c r="C109" s="179"/>
      <c r="D109" s="178"/>
      <c r="E109" s="178"/>
      <c r="F109" s="178"/>
      <c r="G109" s="178"/>
      <c r="H109" s="178"/>
      <c r="I109" s="178"/>
      <c r="J109" s="178"/>
      <c r="K109" s="178"/>
      <c r="L109" s="178"/>
      <c r="M109" s="178"/>
      <c r="N109" s="178"/>
      <c r="O109" s="178"/>
      <c r="P109" s="178"/>
      <c r="Q109" s="178"/>
      <c r="R109" s="178"/>
      <c r="S109" s="178"/>
      <c r="T109" s="178"/>
      <c r="U109" s="150"/>
      <c r="V109" s="150"/>
    </row>
    <row r="110" spans="1:22" ht="12.75">
      <c r="A110" s="133"/>
      <c r="B110" s="178"/>
      <c r="C110" s="179"/>
      <c r="D110" s="178"/>
      <c r="E110" s="178"/>
      <c r="F110" s="178"/>
      <c r="G110" s="178"/>
      <c r="H110" s="178"/>
      <c r="I110" s="178"/>
      <c r="J110" s="178"/>
      <c r="K110" s="178"/>
      <c r="L110" s="178"/>
      <c r="M110" s="178"/>
      <c r="N110" s="178"/>
      <c r="O110" s="178"/>
      <c r="P110" s="178"/>
      <c r="Q110" s="178"/>
      <c r="R110" s="178"/>
      <c r="S110" s="178"/>
      <c r="T110" s="178"/>
      <c r="U110" s="150"/>
      <c r="V110" s="150"/>
    </row>
    <row r="111" spans="1:22" ht="12.75">
      <c r="A111" s="133"/>
      <c r="B111" s="178"/>
      <c r="C111" s="179"/>
      <c r="D111" s="178"/>
      <c r="E111" s="178"/>
      <c r="F111" s="178"/>
      <c r="G111" s="178"/>
      <c r="H111" s="178"/>
      <c r="I111" s="178"/>
      <c r="J111" s="178"/>
      <c r="K111" s="178"/>
      <c r="L111" s="178"/>
      <c r="M111" s="178"/>
      <c r="N111" s="178"/>
      <c r="O111" s="178"/>
      <c r="P111" s="178"/>
      <c r="Q111" s="178"/>
      <c r="R111" s="178"/>
      <c r="S111" s="178"/>
      <c r="T111" s="178"/>
      <c r="U111" s="150"/>
      <c r="V111" s="150"/>
    </row>
    <row r="112" spans="1:22" ht="12.75">
      <c r="A112" s="133"/>
      <c r="B112" s="178"/>
      <c r="C112" s="179"/>
      <c r="D112" s="178"/>
      <c r="E112" s="178"/>
      <c r="F112" s="178"/>
      <c r="G112" s="178"/>
      <c r="H112" s="178"/>
      <c r="I112" s="178"/>
      <c r="J112" s="178"/>
      <c r="K112" s="178"/>
      <c r="L112" s="178"/>
      <c r="M112" s="178"/>
      <c r="N112" s="178"/>
      <c r="O112" s="178"/>
      <c r="P112" s="178"/>
      <c r="Q112" s="178"/>
      <c r="R112" s="178"/>
      <c r="S112" s="178"/>
      <c r="T112" s="178"/>
      <c r="U112" s="150"/>
      <c r="V112" s="150"/>
    </row>
    <row r="113" spans="1:22" ht="12.75">
      <c r="A113" s="133"/>
      <c r="B113" s="178"/>
      <c r="C113" s="179"/>
      <c r="D113" s="178"/>
      <c r="E113" s="178"/>
      <c r="F113" s="178"/>
      <c r="G113" s="178"/>
      <c r="H113" s="178"/>
      <c r="I113" s="178"/>
      <c r="J113" s="178"/>
      <c r="K113" s="178"/>
      <c r="L113" s="178"/>
      <c r="M113" s="178"/>
      <c r="N113" s="178"/>
      <c r="O113" s="178"/>
      <c r="P113" s="178"/>
      <c r="Q113" s="178"/>
      <c r="R113" s="178"/>
      <c r="S113" s="178"/>
      <c r="T113" s="178"/>
      <c r="U113" s="150"/>
      <c r="V113" s="150"/>
    </row>
    <row r="114" spans="1:22" ht="12.75">
      <c r="A114" s="133"/>
      <c r="B114" s="178"/>
      <c r="C114" s="179"/>
      <c r="D114" s="178"/>
      <c r="E114" s="178"/>
      <c r="F114" s="178"/>
      <c r="G114" s="178"/>
      <c r="H114" s="178"/>
      <c r="I114" s="178"/>
      <c r="J114" s="178"/>
      <c r="K114" s="178"/>
      <c r="L114" s="178"/>
      <c r="M114" s="178"/>
      <c r="N114" s="178"/>
      <c r="O114" s="178"/>
      <c r="P114" s="178"/>
      <c r="Q114" s="178"/>
      <c r="R114" s="178"/>
      <c r="S114" s="178"/>
      <c r="T114" s="178"/>
      <c r="U114" s="150"/>
      <c r="V114" s="150"/>
    </row>
    <row r="115" spans="1:22" ht="12.75">
      <c r="A115" s="133"/>
      <c r="B115" s="178"/>
      <c r="C115" s="179"/>
      <c r="D115" s="178"/>
      <c r="E115" s="178"/>
      <c r="F115" s="178"/>
      <c r="G115" s="178"/>
      <c r="H115" s="178"/>
      <c r="I115" s="178"/>
      <c r="J115" s="178"/>
      <c r="K115" s="178"/>
      <c r="L115" s="178"/>
      <c r="M115" s="178"/>
      <c r="N115" s="178"/>
      <c r="O115" s="178"/>
      <c r="P115" s="178"/>
      <c r="Q115" s="178"/>
      <c r="R115" s="178"/>
      <c r="S115" s="178"/>
      <c r="T115" s="178"/>
      <c r="U115" s="150"/>
      <c r="V115" s="150"/>
    </row>
    <row r="116" spans="1:22" ht="12.75">
      <c r="A116" s="133"/>
      <c r="B116" s="178"/>
      <c r="C116" s="179"/>
      <c r="D116" s="178"/>
      <c r="E116" s="178"/>
      <c r="F116" s="178"/>
      <c r="G116" s="178"/>
      <c r="H116" s="178"/>
      <c r="I116" s="178"/>
      <c r="J116" s="178"/>
      <c r="K116" s="178"/>
      <c r="L116" s="178"/>
      <c r="M116" s="178"/>
      <c r="N116" s="178"/>
      <c r="O116" s="178"/>
      <c r="P116" s="178"/>
      <c r="Q116" s="178"/>
      <c r="R116" s="178"/>
      <c r="S116" s="178"/>
      <c r="T116" s="178"/>
      <c r="U116" s="150"/>
      <c r="V116" s="150"/>
    </row>
    <row r="117" spans="1:22" ht="12.75">
      <c r="A117" s="133"/>
      <c r="B117" s="178"/>
      <c r="C117" s="179"/>
      <c r="D117" s="178"/>
      <c r="E117" s="178"/>
      <c r="F117" s="178"/>
      <c r="G117" s="178"/>
      <c r="H117" s="178"/>
      <c r="I117" s="178"/>
      <c r="J117" s="178"/>
      <c r="K117" s="178"/>
      <c r="L117" s="178"/>
      <c r="M117" s="178"/>
      <c r="N117" s="178"/>
      <c r="O117" s="178"/>
      <c r="P117" s="178"/>
      <c r="Q117" s="178"/>
      <c r="R117" s="178"/>
      <c r="S117" s="178"/>
      <c r="T117" s="178"/>
      <c r="U117" s="150"/>
      <c r="V117" s="150"/>
    </row>
    <row r="118" spans="1:22" ht="12.75">
      <c r="A118" s="133"/>
      <c r="B118" s="178"/>
      <c r="C118" s="179"/>
      <c r="D118" s="178"/>
      <c r="E118" s="178"/>
      <c r="F118" s="178"/>
      <c r="G118" s="178"/>
      <c r="H118" s="178"/>
      <c r="I118" s="178"/>
      <c r="J118" s="178"/>
      <c r="K118" s="178"/>
      <c r="L118" s="178"/>
      <c r="M118" s="178"/>
      <c r="N118" s="178"/>
      <c r="O118" s="178"/>
      <c r="P118" s="178"/>
      <c r="Q118" s="178"/>
      <c r="R118" s="178"/>
      <c r="S118" s="178"/>
      <c r="T118" s="178"/>
      <c r="U118" s="150"/>
      <c r="V118" s="150"/>
    </row>
    <row r="119" spans="1:22" ht="12.75">
      <c r="A119" s="133"/>
      <c r="B119" s="178"/>
      <c r="C119" s="179"/>
      <c r="D119" s="178"/>
      <c r="E119" s="178"/>
      <c r="F119" s="178"/>
      <c r="G119" s="178"/>
      <c r="H119" s="178"/>
      <c r="I119" s="178"/>
      <c r="J119" s="178"/>
      <c r="K119" s="178"/>
      <c r="L119" s="178"/>
      <c r="M119" s="178"/>
      <c r="N119" s="178"/>
      <c r="O119" s="178"/>
      <c r="P119" s="178"/>
      <c r="Q119" s="178"/>
      <c r="R119" s="178"/>
      <c r="S119" s="178"/>
      <c r="T119" s="178"/>
      <c r="U119" s="150"/>
      <c r="V119" s="150"/>
    </row>
    <row r="120" spans="1:22" ht="12.75">
      <c r="A120" s="133"/>
      <c r="B120" s="178"/>
      <c r="C120" s="179"/>
      <c r="D120" s="178"/>
      <c r="E120" s="178"/>
      <c r="F120" s="178"/>
      <c r="G120" s="178"/>
      <c r="H120" s="178"/>
      <c r="I120" s="178"/>
      <c r="J120" s="178"/>
      <c r="K120" s="178"/>
      <c r="L120" s="178"/>
      <c r="M120" s="178"/>
      <c r="N120" s="178"/>
      <c r="O120" s="178"/>
      <c r="P120" s="178"/>
      <c r="Q120" s="178"/>
      <c r="R120" s="178"/>
      <c r="S120" s="178"/>
      <c r="T120" s="178"/>
      <c r="U120" s="150"/>
      <c r="V120" s="150"/>
    </row>
    <row r="121" spans="1:22" ht="12.75">
      <c r="A121" s="133"/>
      <c r="B121" s="178"/>
      <c r="C121" s="179"/>
      <c r="D121" s="178"/>
      <c r="E121" s="178"/>
      <c r="F121" s="178"/>
      <c r="G121" s="178"/>
      <c r="H121" s="178"/>
      <c r="I121" s="178"/>
      <c r="J121" s="178"/>
      <c r="K121" s="178"/>
      <c r="L121" s="178"/>
      <c r="M121" s="178"/>
      <c r="N121" s="178"/>
      <c r="O121" s="178"/>
      <c r="P121" s="178"/>
      <c r="Q121" s="178"/>
      <c r="R121" s="178"/>
      <c r="S121" s="178"/>
      <c r="T121" s="178"/>
      <c r="U121" s="150"/>
      <c r="V121" s="150"/>
    </row>
    <row r="122" spans="1:22" ht="12.75">
      <c r="A122" s="133"/>
      <c r="B122" s="178"/>
      <c r="C122" s="179"/>
      <c r="D122" s="178"/>
      <c r="E122" s="178"/>
      <c r="F122" s="178"/>
      <c r="G122" s="178"/>
      <c r="H122" s="178"/>
      <c r="I122" s="178"/>
      <c r="J122" s="178"/>
      <c r="K122" s="178"/>
      <c r="L122" s="178"/>
      <c r="M122" s="178"/>
      <c r="N122" s="178"/>
      <c r="O122" s="178"/>
      <c r="P122" s="178"/>
      <c r="Q122" s="178"/>
      <c r="R122" s="178"/>
      <c r="S122" s="178"/>
      <c r="T122" s="178"/>
      <c r="U122" s="150"/>
      <c r="V122" s="150"/>
    </row>
    <row r="123" spans="1:22" ht="12.75">
      <c r="A123" s="133"/>
      <c r="B123" s="178"/>
      <c r="C123" s="179"/>
      <c r="D123" s="178"/>
      <c r="E123" s="178"/>
      <c r="F123" s="178"/>
      <c r="G123" s="178"/>
      <c r="H123" s="178"/>
      <c r="I123" s="178"/>
      <c r="J123" s="178"/>
      <c r="K123" s="178"/>
      <c r="L123" s="178"/>
      <c r="M123" s="178"/>
      <c r="N123" s="178"/>
      <c r="O123" s="178"/>
      <c r="P123" s="178"/>
      <c r="Q123" s="178"/>
      <c r="R123" s="178"/>
      <c r="S123" s="178"/>
      <c r="T123" s="178"/>
      <c r="U123" s="150"/>
      <c r="V123" s="150"/>
    </row>
    <row r="124" spans="1:22" ht="12.75">
      <c r="A124" s="133"/>
      <c r="B124" s="178"/>
      <c r="C124" s="179"/>
      <c r="D124" s="178"/>
      <c r="E124" s="178"/>
      <c r="F124" s="178"/>
      <c r="G124" s="178"/>
      <c r="H124" s="178"/>
      <c r="I124" s="178"/>
      <c r="J124" s="178"/>
      <c r="K124" s="178"/>
      <c r="L124" s="178"/>
      <c r="M124" s="178"/>
      <c r="N124" s="178"/>
      <c r="O124" s="178"/>
      <c r="P124" s="178"/>
      <c r="Q124" s="178"/>
      <c r="R124" s="178"/>
      <c r="S124" s="178"/>
      <c r="T124" s="178"/>
      <c r="U124" s="150"/>
      <c r="V124" s="150"/>
    </row>
    <row r="125" spans="1:22" ht="12.75">
      <c r="A125" s="133"/>
      <c r="B125" s="178"/>
      <c r="C125" s="179"/>
      <c r="D125" s="178"/>
      <c r="E125" s="178"/>
      <c r="F125" s="178"/>
      <c r="G125" s="178"/>
      <c r="H125" s="178"/>
      <c r="I125" s="178"/>
      <c r="J125" s="178"/>
      <c r="K125" s="178"/>
      <c r="L125" s="178"/>
      <c r="M125" s="178"/>
      <c r="N125" s="178"/>
      <c r="O125" s="178"/>
      <c r="P125" s="178"/>
      <c r="Q125" s="178"/>
      <c r="R125" s="178"/>
      <c r="S125" s="178"/>
      <c r="T125" s="178"/>
      <c r="U125" s="150"/>
      <c r="V125" s="150"/>
    </row>
    <row r="126" spans="1:22" ht="12.75">
      <c r="A126" s="133"/>
      <c r="B126" s="178"/>
      <c r="C126" s="179"/>
      <c r="D126" s="178"/>
      <c r="E126" s="178"/>
      <c r="F126" s="178"/>
      <c r="G126" s="178"/>
      <c r="H126" s="178"/>
      <c r="I126" s="178"/>
      <c r="J126" s="178"/>
      <c r="K126" s="178"/>
      <c r="L126" s="178"/>
      <c r="M126" s="178"/>
      <c r="N126" s="178"/>
      <c r="O126" s="178"/>
      <c r="P126" s="178"/>
      <c r="Q126" s="178"/>
      <c r="R126" s="178"/>
      <c r="S126" s="178"/>
      <c r="T126" s="178"/>
      <c r="U126" s="150"/>
      <c r="V126" s="150"/>
    </row>
    <row r="127" spans="1:22" ht="12.75">
      <c r="A127" s="133"/>
      <c r="B127" s="178"/>
      <c r="C127" s="179"/>
      <c r="D127" s="178"/>
      <c r="E127" s="178"/>
      <c r="F127" s="178"/>
      <c r="G127" s="178"/>
      <c r="H127" s="178"/>
      <c r="I127" s="178"/>
      <c r="J127" s="178"/>
      <c r="K127" s="178"/>
      <c r="L127" s="178"/>
      <c r="M127" s="178"/>
      <c r="N127" s="178"/>
      <c r="O127" s="178"/>
      <c r="P127" s="178"/>
      <c r="Q127" s="178"/>
      <c r="R127" s="178"/>
      <c r="S127" s="178"/>
      <c r="T127" s="178"/>
      <c r="U127" s="150"/>
      <c r="V127" s="150"/>
    </row>
    <row r="128" spans="1:22" ht="12.75">
      <c r="A128" s="133"/>
      <c r="B128" s="178"/>
      <c r="C128" s="179"/>
      <c r="D128" s="178"/>
      <c r="E128" s="178"/>
      <c r="F128" s="178"/>
      <c r="G128" s="178"/>
      <c r="H128" s="178"/>
      <c r="I128" s="178"/>
      <c r="J128" s="178"/>
      <c r="K128" s="178"/>
      <c r="L128" s="178"/>
      <c r="M128" s="178"/>
      <c r="N128" s="178"/>
      <c r="O128" s="178"/>
      <c r="P128" s="178"/>
      <c r="Q128" s="178"/>
      <c r="R128" s="178"/>
      <c r="S128" s="178"/>
      <c r="T128" s="178"/>
      <c r="U128" s="150"/>
      <c r="V128" s="150"/>
    </row>
    <row r="129" spans="1:22" ht="12.75">
      <c r="A129" s="133"/>
      <c r="B129" s="178"/>
      <c r="C129" s="179"/>
      <c r="D129" s="178"/>
      <c r="E129" s="178"/>
      <c r="F129" s="178"/>
      <c r="G129" s="178"/>
      <c r="H129" s="178"/>
      <c r="I129" s="178"/>
      <c r="J129" s="178"/>
      <c r="K129" s="178"/>
      <c r="L129" s="178"/>
      <c r="M129" s="178"/>
      <c r="N129" s="178"/>
      <c r="O129" s="178"/>
      <c r="P129" s="178"/>
      <c r="Q129" s="178"/>
      <c r="R129" s="178"/>
      <c r="S129" s="178"/>
      <c r="T129" s="178"/>
      <c r="U129" s="150"/>
      <c r="V129" s="150"/>
    </row>
    <row r="130" spans="1:22" ht="12.75">
      <c r="A130" s="133"/>
      <c r="B130" s="178"/>
      <c r="C130" s="179"/>
      <c r="D130" s="178"/>
      <c r="E130" s="178"/>
      <c r="F130" s="178"/>
      <c r="G130" s="178"/>
      <c r="H130" s="178"/>
      <c r="I130" s="178"/>
      <c r="J130" s="178"/>
      <c r="K130" s="178"/>
      <c r="L130" s="178"/>
      <c r="M130" s="178"/>
      <c r="N130" s="178"/>
      <c r="O130" s="178"/>
      <c r="P130" s="178"/>
      <c r="Q130" s="178"/>
      <c r="R130" s="178"/>
      <c r="S130" s="178"/>
      <c r="T130" s="178"/>
      <c r="U130" s="150"/>
      <c r="V130" s="150"/>
    </row>
    <row r="131" spans="1:22" ht="12.75">
      <c r="A131" s="133"/>
      <c r="B131" s="178"/>
      <c r="C131" s="179"/>
      <c r="D131" s="178"/>
      <c r="E131" s="178"/>
      <c r="F131" s="178"/>
      <c r="G131" s="178"/>
      <c r="H131" s="178"/>
      <c r="I131" s="178"/>
      <c r="J131" s="178"/>
      <c r="K131" s="178"/>
      <c r="L131" s="178"/>
      <c r="M131" s="178"/>
      <c r="N131" s="178"/>
      <c r="O131" s="178"/>
      <c r="P131" s="178"/>
      <c r="Q131" s="178"/>
      <c r="R131" s="178"/>
      <c r="S131" s="178"/>
      <c r="T131" s="178"/>
      <c r="U131" s="150"/>
      <c r="V131" s="150"/>
    </row>
    <row r="132" spans="1:22" ht="12.75">
      <c r="A132" s="133"/>
      <c r="B132" s="178"/>
      <c r="C132" s="179"/>
      <c r="D132" s="178"/>
      <c r="E132" s="178"/>
      <c r="F132" s="178"/>
      <c r="G132" s="178"/>
      <c r="H132" s="178"/>
      <c r="I132" s="178"/>
      <c r="J132" s="178"/>
      <c r="K132" s="178"/>
      <c r="L132" s="178"/>
      <c r="M132" s="178"/>
      <c r="N132" s="178"/>
      <c r="O132" s="178"/>
      <c r="P132" s="178"/>
      <c r="Q132" s="178"/>
      <c r="R132" s="178"/>
      <c r="S132" s="178"/>
      <c r="T132" s="178"/>
      <c r="U132" s="150"/>
      <c r="V132" s="150"/>
    </row>
    <row r="133" spans="1:22" ht="12.75">
      <c r="A133" s="133"/>
      <c r="B133" s="178"/>
      <c r="C133" s="179"/>
      <c r="D133" s="178"/>
      <c r="E133" s="178"/>
      <c r="F133" s="178"/>
      <c r="G133" s="178"/>
      <c r="H133" s="178"/>
      <c r="I133" s="178"/>
      <c r="J133" s="178"/>
      <c r="K133" s="178"/>
      <c r="L133" s="178"/>
      <c r="M133" s="178"/>
      <c r="N133" s="178"/>
      <c r="O133" s="178"/>
      <c r="P133" s="178"/>
      <c r="Q133" s="178"/>
      <c r="R133" s="178"/>
      <c r="S133" s="178"/>
      <c r="T133" s="178"/>
      <c r="U133" s="150"/>
      <c r="V133" s="150"/>
    </row>
    <row r="134" spans="1:22" ht="12.75">
      <c r="A134" s="133"/>
      <c r="B134" s="178"/>
      <c r="C134" s="179"/>
      <c r="D134" s="178"/>
      <c r="E134" s="178"/>
      <c r="F134" s="178"/>
      <c r="G134" s="178"/>
      <c r="H134" s="178"/>
      <c r="I134" s="178"/>
      <c r="J134" s="178"/>
      <c r="K134" s="178"/>
      <c r="L134" s="178"/>
      <c r="M134" s="178"/>
      <c r="N134" s="178"/>
      <c r="O134" s="178"/>
      <c r="P134" s="178"/>
      <c r="Q134" s="178"/>
      <c r="R134" s="178"/>
      <c r="S134" s="178"/>
      <c r="T134" s="178"/>
      <c r="U134" s="150"/>
      <c r="V134" s="150"/>
    </row>
    <row r="135" spans="1:22" ht="12.75">
      <c r="A135" s="133"/>
      <c r="B135" s="178"/>
      <c r="C135" s="179"/>
      <c r="D135" s="178"/>
      <c r="E135" s="178"/>
      <c r="F135" s="178"/>
      <c r="G135" s="178"/>
      <c r="H135" s="178"/>
      <c r="I135" s="178"/>
      <c r="J135" s="178"/>
      <c r="K135" s="178"/>
      <c r="L135" s="178"/>
      <c r="M135" s="178"/>
      <c r="N135" s="178"/>
      <c r="O135" s="178"/>
      <c r="P135" s="178"/>
      <c r="Q135" s="178"/>
      <c r="R135" s="178"/>
      <c r="S135" s="178"/>
      <c r="T135" s="178"/>
      <c r="U135" s="150"/>
      <c r="V135" s="150"/>
    </row>
    <row r="136" spans="1:22" ht="12.75">
      <c r="A136" s="133"/>
      <c r="B136" s="178"/>
      <c r="C136" s="179"/>
      <c r="D136" s="178"/>
      <c r="E136" s="178"/>
      <c r="F136" s="178"/>
      <c r="G136" s="178"/>
      <c r="H136" s="178"/>
      <c r="I136" s="178"/>
      <c r="J136" s="178"/>
      <c r="K136" s="178"/>
      <c r="L136" s="178"/>
      <c r="M136" s="178"/>
      <c r="N136" s="178"/>
      <c r="O136" s="178"/>
      <c r="P136" s="178"/>
      <c r="Q136" s="178"/>
      <c r="R136" s="178"/>
      <c r="S136" s="178"/>
      <c r="T136" s="178"/>
      <c r="U136" s="150"/>
      <c r="V136" s="150"/>
    </row>
    <row r="137" spans="1:22" ht="12.75">
      <c r="A137" s="133"/>
      <c r="B137" s="178"/>
      <c r="C137" s="179"/>
      <c r="D137" s="178"/>
      <c r="E137" s="178"/>
      <c r="F137" s="178"/>
      <c r="G137" s="178"/>
      <c r="H137" s="178"/>
      <c r="I137" s="178"/>
      <c r="J137" s="178"/>
      <c r="K137" s="178"/>
      <c r="L137" s="178"/>
      <c r="M137" s="178"/>
      <c r="N137" s="178"/>
      <c r="O137" s="178"/>
      <c r="P137" s="178"/>
      <c r="Q137" s="178"/>
      <c r="R137" s="178"/>
      <c r="S137" s="178"/>
      <c r="T137" s="178"/>
      <c r="U137" s="150"/>
      <c r="V137" s="150"/>
    </row>
    <row r="138" spans="1:22" ht="12.75">
      <c r="A138" s="133"/>
      <c r="B138" s="178"/>
      <c r="C138" s="179"/>
      <c r="D138" s="178"/>
      <c r="E138" s="178"/>
      <c r="F138" s="178"/>
      <c r="G138" s="178"/>
      <c r="H138" s="178"/>
      <c r="I138" s="178"/>
      <c r="J138" s="178"/>
      <c r="K138" s="178"/>
      <c r="L138" s="178"/>
      <c r="M138" s="178"/>
      <c r="N138" s="178"/>
      <c r="O138" s="178"/>
      <c r="P138" s="178"/>
      <c r="Q138" s="178"/>
      <c r="R138" s="178"/>
      <c r="S138" s="178"/>
      <c r="T138" s="178"/>
      <c r="U138" s="150"/>
      <c r="V138" s="150"/>
    </row>
    <row r="139" spans="1:22" ht="12.75">
      <c r="A139" s="133"/>
      <c r="B139" s="178"/>
      <c r="C139" s="179"/>
      <c r="D139" s="178"/>
      <c r="E139" s="178"/>
      <c r="F139" s="178"/>
      <c r="G139" s="178"/>
      <c r="H139" s="178"/>
      <c r="I139" s="178"/>
      <c r="J139" s="178"/>
      <c r="K139" s="178"/>
      <c r="L139" s="178"/>
      <c r="M139" s="178"/>
      <c r="N139" s="178"/>
      <c r="O139" s="178"/>
      <c r="P139" s="178"/>
      <c r="Q139" s="178"/>
      <c r="R139" s="178"/>
      <c r="S139" s="178"/>
      <c r="T139" s="178"/>
      <c r="U139" s="150"/>
      <c r="V139" s="150"/>
    </row>
    <row r="140" spans="1:22" ht="12.75">
      <c r="A140" s="133"/>
      <c r="B140" s="178"/>
      <c r="C140" s="179"/>
      <c r="D140" s="178"/>
      <c r="E140" s="178"/>
      <c r="F140" s="178"/>
      <c r="G140" s="178"/>
      <c r="H140" s="178"/>
      <c r="I140" s="178"/>
      <c r="J140" s="178"/>
      <c r="K140" s="178"/>
      <c r="L140" s="178"/>
      <c r="M140" s="178"/>
      <c r="N140" s="178"/>
      <c r="O140" s="178"/>
      <c r="P140" s="178"/>
      <c r="Q140" s="178"/>
      <c r="R140" s="178"/>
      <c r="S140" s="178"/>
      <c r="T140" s="178"/>
      <c r="U140" s="150"/>
      <c r="V140" s="150"/>
    </row>
    <row r="141" spans="1:22" ht="12.75">
      <c r="A141" s="133"/>
      <c r="B141" s="178"/>
      <c r="C141" s="179"/>
      <c r="D141" s="178"/>
      <c r="E141" s="178"/>
      <c r="F141" s="178"/>
      <c r="G141" s="178"/>
      <c r="H141" s="178"/>
      <c r="I141" s="178"/>
      <c r="J141" s="178"/>
      <c r="K141" s="178"/>
      <c r="L141" s="178"/>
      <c r="M141" s="178"/>
      <c r="N141" s="178"/>
      <c r="O141" s="178"/>
      <c r="P141" s="178"/>
      <c r="Q141" s="178"/>
      <c r="R141" s="178"/>
      <c r="S141" s="178"/>
      <c r="T141" s="178"/>
      <c r="U141" s="150"/>
      <c r="V141" s="150"/>
    </row>
    <row r="142" spans="1:22" ht="12.75">
      <c r="A142" s="133"/>
      <c r="B142" s="178"/>
      <c r="C142" s="179"/>
      <c r="D142" s="178"/>
      <c r="E142" s="178"/>
      <c r="F142" s="178"/>
      <c r="G142" s="178"/>
      <c r="H142" s="178"/>
      <c r="I142" s="178"/>
      <c r="J142" s="178"/>
      <c r="K142" s="178"/>
      <c r="L142" s="178"/>
      <c r="M142" s="178"/>
      <c r="N142" s="178"/>
      <c r="O142" s="178"/>
      <c r="P142" s="178"/>
      <c r="Q142" s="178"/>
      <c r="R142" s="178"/>
      <c r="S142" s="178"/>
      <c r="T142" s="178"/>
      <c r="U142" s="150"/>
      <c r="V142" s="150"/>
    </row>
    <row r="143" spans="1:22" ht="12.75">
      <c r="A143" s="133"/>
      <c r="B143" s="178"/>
      <c r="C143" s="179"/>
      <c r="D143" s="178"/>
      <c r="E143" s="178"/>
      <c r="F143" s="178"/>
      <c r="G143" s="178"/>
      <c r="H143" s="178"/>
      <c r="I143" s="178"/>
      <c r="J143" s="178"/>
      <c r="K143" s="178"/>
      <c r="L143" s="178"/>
      <c r="M143" s="178"/>
      <c r="N143" s="178"/>
      <c r="O143" s="178"/>
      <c r="P143" s="178"/>
      <c r="Q143" s="178"/>
      <c r="R143" s="178"/>
      <c r="S143" s="178"/>
      <c r="T143" s="178"/>
      <c r="U143" s="150"/>
      <c r="V143" s="150"/>
    </row>
    <row r="144" spans="1:22" ht="12.75">
      <c r="A144" s="133"/>
      <c r="B144" s="178"/>
      <c r="C144" s="179"/>
      <c r="D144" s="178"/>
      <c r="E144" s="178"/>
      <c r="F144" s="178"/>
      <c r="G144" s="178"/>
      <c r="H144" s="178"/>
      <c r="I144" s="178"/>
      <c r="J144" s="178"/>
      <c r="K144" s="178"/>
      <c r="L144" s="178"/>
      <c r="M144" s="178"/>
      <c r="N144" s="178"/>
      <c r="O144" s="178"/>
      <c r="P144" s="178"/>
      <c r="Q144" s="178"/>
      <c r="R144" s="178"/>
      <c r="S144" s="178"/>
      <c r="T144" s="178"/>
      <c r="U144" s="150"/>
      <c r="V144" s="150"/>
    </row>
    <row r="145" spans="1:22" ht="12.75">
      <c r="A145" s="133"/>
      <c r="B145" s="178"/>
      <c r="C145" s="179"/>
      <c r="D145" s="178"/>
      <c r="E145" s="178"/>
      <c r="F145" s="178"/>
      <c r="G145" s="178"/>
      <c r="H145" s="178"/>
      <c r="I145" s="178"/>
      <c r="J145" s="178"/>
      <c r="K145" s="178"/>
      <c r="L145" s="178"/>
      <c r="M145" s="178"/>
      <c r="N145" s="178"/>
      <c r="O145" s="178"/>
      <c r="P145" s="178"/>
      <c r="Q145" s="178"/>
      <c r="R145" s="178"/>
      <c r="S145" s="178"/>
      <c r="T145" s="178"/>
      <c r="U145" s="150"/>
      <c r="V145" s="150"/>
    </row>
    <row r="146" spans="1:22" ht="12.75">
      <c r="A146" s="133"/>
      <c r="B146" s="178"/>
      <c r="C146" s="179"/>
      <c r="D146" s="178"/>
      <c r="E146" s="178"/>
      <c r="F146" s="178"/>
      <c r="G146" s="178"/>
      <c r="H146" s="178"/>
      <c r="I146" s="178"/>
      <c r="J146" s="178"/>
      <c r="K146" s="178"/>
      <c r="L146" s="178"/>
      <c r="M146" s="178"/>
      <c r="N146" s="178"/>
      <c r="O146" s="178"/>
      <c r="P146" s="178"/>
      <c r="Q146" s="178"/>
      <c r="R146" s="178"/>
      <c r="S146" s="178"/>
      <c r="T146" s="178"/>
      <c r="U146" s="150"/>
      <c r="V146" s="150"/>
    </row>
    <row r="147" spans="1:22" ht="12.75">
      <c r="A147" s="133"/>
      <c r="B147" s="178"/>
      <c r="C147" s="179"/>
      <c r="D147" s="178"/>
      <c r="E147" s="178"/>
      <c r="F147" s="178"/>
      <c r="G147" s="178"/>
      <c r="H147" s="178"/>
      <c r="I147" s="178"/>
      <c r="J147" s="178"/>
      <c r="K147" s="178"/>
      <c r="L147" s="178"/>
      <c r="M147" s="178"/>
      <c r="N147" s="178"/>
      <c r="O147" s="178"/>
      <c r="P147" s="178"/>
      <c r="Q147" s="178"/>
      <c r="R147" s="178"/>
      <c r="S147" s="178"/>
      <c r="T147" s="178"/>
      <c r="U147" s="150"/>
      <c r="V147" s="150"/>
    </row>
    <row r="148" spans="1:22" ht="12.75">
      <c r="A148" s="133"/>
      <c r="B148" s="178"/>
      <c r="C148" s="179"/>
      <c r="D148" s="178"/>
      <c r="E148" s="178"/>
      <c r="F148" s="178"/>
      <c r="G148" s="178"/>
      <c r="H148" s="178"/>
      <c r="I148" s="178"/>
      <c r="J148" s="178"/>
      <c r="K148" s="178"/>
      <c r="L148" s="178"/>
      <c r="M148" s="178"/>
      <c r="N148" s="178"/>
      <c r="O148" s="178"/>
      <c r="P148" s="178"/>
      <c r="Q148" s="178"/>
      <c r="R148" s="178"/>
      <c r="S148" s="178"/>
      <c r="T148" s="178"/>
      <c r="U148" s="150"/>
      <c r="V148" s="150"/>
    </row>
    <row r="149" spans="1:22" ht="12.75">
      <c r="A149" s="133"/>
      <c r="B149" s="178"/>
      <c r="C149" s="179"/>
      <c r="D149" s="178"/>
      <c r="E149" s="178"/>
      <c r="F149" s="178"/>
      <c r="G149" s="178"/>
      <c r="H149" s="178"/>
      <c r="I149" s="178"/>
      <c r="J149" s="178"/>
      <c r="K149" s="178"/>
      <c r="L149" s="178"/>
      <c r="M149" s="178"/>
      <c r="N149" s="178"/>
      <c r="O149" s="178"/>
      <c r="P149" s="178"/>
      <c r="Q149" s="178"/>
      <c r="R149" s="178"/>
      <c r="S149" s="178"/>
      <c r="T149" s="178"/>
      <c r="U149" s="150"/>
      <c r="V149" s="150"/>
    </row>
    <row r="150" spans="1:22" ht="12.75">
      <c r="A150" s="133"/>
      <c r="B150" s="178"/>
      <c r="C150" s="179"/>
      <c r="D150" s="178"/>
      <c r="E150" s="178"/>
      <c r="F150" s="178"/>
      <c r="G150" s="178"/>
      <c r="H150" s="178"/>
      <c r="I150" s="178"/>
      <c r="J150" s="178"/>
      <c r="K150" s="178"/>
      <c r="L150" s="178"/>
      <c r="M150" s="178"/>
      <c r="N150" s="178"/>
      <c r="O150" s="178"/>
      <c r="P150" s="178"/>
      <c r="Q150" s="178"/>
      <c r="R150" s="178"/>
      <c r="S150" s="178"/>
      <c r="T150" s="178"/>
      <c r="U150" s="150"/>
      <c r="V150" s="150"/>
    </row>
    <row r="151" spans="1:22" ht="12.75">
      <c r="A151" s="133"/>
      <c r="B151" s="178"/>
      <c r="C151" s="179"/>
      <c r="D151" s="178"/>
      <c r="E151" s="178"/>
      <c r="F151" s="178"/>
      <c r="G151" s="178"/>
      <c r="H151" s="178"/>
      <c r="I151" s="178"/>
      <c r="J151" s="178"/>
      <c r="K151" s="178"/>
      <c r="L151" s="178"/>
      <c r="M151" s="178"/>
      <c r="N151" s="178"/>
      <c r="O151" s="178"/>
      <c r="P151" s="178"/>
      <c r="Q151" s="178"/>
      <c r="R151" s="178"/>
      <c r="S151" s="178"/>
      <c r="T151" s="178"/>
      <c r="U151" s="150"/>
      <c r="V151" s="150"/>
    </row>
    <row r="152" spans="1:22" ht="12.75">
      <c r="A152" s="133"/>
      <c r="B152" s="178"/>
      <c r="C152" s="179"/>
      <c r="D152" s="178"/>
      <c r="E152" s="178"/>
      <c r="F152" s="178"/>
      <c r="G152" s="178"/>
      <c r="H152" s="178"/>
      <c r="I152" s="178"/>
      <c r="J152" s="178"/>
      <c r="K152" s="178"/>
      <c r="L152" s="178"/>
      <c r="M152" s="178"/>
      <c r="N152" s="178"/>
      <c r="O152" s="178"/>
      <c r="P152" s="178"/>
      <c r="Q152" s="178"/>
      <c r="R152" s="178"/>
      <c r="S152" s="178"/>
      <c r="T152" s="178"/>
      <c r="U152" s="150"/>
      <c r="V152" s="150"/>
    </row>
    <row r="153" spans="1:22" ht="12.75">
      <c r="A153" s="133"/>
      <c r="B153" s="178"/>
      <c r="C153" s="179"/>
      <c r="D153" s="178"/>
      <c r="E153" s="178"/>
      <c r="F153" s="178"/>
      <c r="G153" s="178"/>
      <c r="H153" s="178"/>
      <c r="I153" s="178"/>
      <c r="J153" s="178"/>
      <c r="K153" s="178"/>
      <c r="L153" s="178"/>
      <c r="M153" s="178"/>
      <c r="N153" s="178"/>
      <c r="O153" s="178"/>
      <c r="P153" s="178"/>
      <c r="Q153" s="178"/>
      <c r="R153" s="178"/>
      <c r="S153" s="178"/>
      <c r="T153" s="178"/>
      <c r="U153" s="150"/>
      <c r="V153" s="150"/>
    </row>
    <row r="154" spans="1:22" ht="12.75">
      <c r="A154" s="133"/>
      <c r="B154" s="178"/>
      <c r="C154" s="179"/>
      <c r="D154" s="178"/>
      <c r="E154" s="178"/>
      <c r="F154" s="178"/>
      <c r="G154" s="178"/>
      <c r="H154" s="178"/>
      <c r="I154" s="178"/>
      <c r="J154" s="178"/>
      <c r="K154" s="178"/>
      <c r="L154" s="178"/>
      <c r="M154" s="178"/>
      <c r="N154" s="178"/>
      <c r="O154" s="178"/>
      <c r="P154" s="178"/>
      <c r="Q154" s="178"/>
      <c r="R154" s="178"/>
      <c r="S154" s="178"/>
      <c r="T154" s="178"/>
      <c r="U154" s="150"/>
      <c r="V154" s="150"/>
    </row>
    <row r="155" spans="1:22" ht="12.75">
      <c r="A155" s="133"/>
      <c r="B155" s="178"/>
      <c r="C155" s="179"/>
      <c r="D155" s="178"/>
      <c r="E155" s="178"/>
      <c r="F155" s="178"/>
      <c r="G155" s="178"/>
      <c r="H155" s="178"/>
      <c r="I155" s="178"/>
      <c r="J155" s="178"/>
      <c r="K155" s="178"/>
      <c r="L155" s="178"/>
      <c r="M155" s="178"/>
      <c r="N155" s="178"/>
      <c r="O155" s="178"/>
      <c r="P155" s="178"/>
      <c r="Q155" s="178"/>
      <c r="R155" s="178"/>
      <c r="S155" s="178"/>
      <c r="T155" s="178"/>
      <c r="U155" s="150"/>
      <c r="V155" s="150"/>
    </row>
    <row r="156" spans="1:22" ht="12.75">
      <c r="A156" s="133"/>
      <c r="B156" s="178"/>
      <c r="C156" s="179"/>
      <c r="D156" s="178"/>
      <c r="E156" s="178"/>
      <c r="F156" s="178"/>
      <c r="G156" s="178"/>
      <c r="H156" s="178"/>
      <c r="I156" s="178"/>
      <c r="J156" s="178"/>
      <c r="K156" s="178"/>
      <c r="L156" s="178"/>
      <c r="M156" s="178"/>
      <c r="N156" s="178"/>
      <c r="O156" s="178"/>
      <c r="P156" s="178"/>
      <c r="Q156" s="178"/>
      <c r="R156" s="178"/>
      <c r="S156" s="178"/>
      <c r="T156" s="178"/>
      <c r="U156" s="150"/>
      <c r="V156" s="150"/>
    </row>
    <row r="157" spans="1:22" ht="12.75">
      <c r="A157" s="133"/>
      <c r="B157" s="178"/>
      <c r="C157" s="179"/>
      <c r="D157" s="178"/>
      <c r="E157" s="178"/>
      <c r="F157" s="178"/>
      <c r="G157" s="178"/>
      <c r="H157" s="178"/>
      <c r="I157" s="178"/>
      <c r="J157" s="178"/>
      <c r="K157" s="178"/>
      <c r="L157" s="178"/>
      <c r="M157" s="178"/>
      <c r="N157" s="178"/>
      <c r="O157" s="178"/>
      <c r="P157" s="178"/>
      <c r="Q157" s="178"/>
      <c r="R157" s="178"/>
      <c r="S157" s="178"/>
      <c r="T157" s="178"/>
      <c r="U157" s="150"/>
      <c r="V157" s="150"/>
    </row>
    <row r="158" spans="1:22" ht="12.75">
      <c r="A158" s="133"/>
      <c r="B158" s="178"/>
      <c r="C158" s="179"/>
      <c r="D158" s="178"/>
      <c r="E158" s="178"/>
      <c r="F158" s="178"/>
      <c r="G158" s="178"/>
      <c r="H158" s="178"/>
      <c r="I158" s="178"/>
      <c r="J158" s="178"/>
      <c r="K158" s="178"/>
      <c r="L158" s="178"/>
      <c r="M158" s="178"/>
      <c r="N158" s="178"/>
      <c r="O158" s="178"/>
      <c r="P158" s="178"/>
      <c r="Q158" s="178"/>
      <c r="R158" s="178"/>
      <c r="S158" s="178"/>
      <c r="T158" s="178"/>
      <c r="U158" s="150"/>
      <c r="V158" s="150"/>
    </row>
    <row r="159" spans="1:22" ht="12.75">
      <c r="A159" s="133"/>
      <c r="B159" s="178"/>
      <c r="C159" s="179"/>
      <c r="D159" s="178"/>
      <c r="E159" s="178"/>
      <c r="F159" s="178"/>
      <c r="G159" s="178"/>
      <c r="H159" s="178"/>
      <c r="I159" s="178"/>
      <c r="J159" s="178"/>
      <c r="K159" s="178"/>
      <c r="L159" s="178"/>
      <c r="M159" s="178"/>
      <c r="N159" s="178"/>
      <c r="O159" s="178"/>
      <c r="P159" s="178"/>
      <c r="Q159" s="178"/>
      <c r="R159" s="178"/>
      <c r="S159" s="178"/>
      <c r="T159" s="178"/>
      <c r="U159" s="150"/>
      <c r="V159" s="150"/>
    </row>
    <row r="160" spans="1:22" ht="12.75">
      <c r="A160" s="133"/>
      <c r="B160" s="178"/>
      <c r="C160" s="179"/>
      <c r="D160" s="178"/>
      <c r="E160" s="178"/>
      <c r="F160" s="178"/>
      <c r="G160" s="178"/>
      <c r="H160" s="178"/>
      <c r="I160" s="178"/>
      <c r="J160" s="178"/>
      <c r="K160" s="178"/>
      <c r="L160" s="178"/>
      <c r="M160" s="178"/>
      <c r="N160" s="178"/>
      <c r="O160" s="178"/>
      <c r="P160" s="178"/>
      <c r="Q160" s="178"/>
      <c r="R160" s="178"/>
      <c r="S160" s="178"/>
      <c r="T160" s="178"/>
      <c r="U160" s="150"/>
      <c r="V160" s="150"/>
    </row>
    <row r="161" spans="1:22" ht="12.75">
      <c r="A161" s="133"/>
      <c r="B161" s="178"/>
      <c r="C161" s="179"/>
      <c r="D161" s="178"/>
      <c r="E161" s="178"/>
      <c r="F161" s="178"/>
      <c r="G161" s="178"/>
      <c r="H161" s="178"/>
      <c r="I161" s="178"/>
      <c r="J161" s="178"/>
      <c r="K161" s="178"/>
      <c r="L161" s="178"/>
      <c r="M161" s="178"/>
      <c r="N161" s="178"/>
      <c r="O161" s="178"/>
      <c r="P161" s="178"/>
      <c r="Q161" s="178"/>
      <c r="R161" s="178"/>
      <c r="S161" s="178"/>
      <c r="T161" s="178"/>
      <c r="U161" s="150"/>
      <c r="V161" s="150"/>
    </row>
    <row r="162" spans="1:22" ht="12.75">
      <c r="A162" s="133"/>
      <c r="B162" s="178"/>
      <c r="C162" s="179"/>
      <c r="D162" s="178"/>
      <c r="E162" s="178"/>
      <c r="F162" s="178"/>
      <c r="G162" s="178"/>
      <c r="H162" s="178"/>
      <c r="I162" s="178"/>
      <c r="J162" s="178"/>
      <c r="K162" s="178"/>
      <c r="L162" s="178"/>
      <c r="M162" s="178"/>
      <c r="N162" s="178"/>
      <c r="O162" s="178"/>
      <c r="P162" s="178"/>
      <c r="Q162" s="178"/>
      <c r="R162" s="178"/>
      <c r="S162" s="178"/>
      <c r="T162" s="178"/>
      <c r="U162" s="150"/>
      <c r="V162" s="150"/>
    </row>
    <row r="163" spans="1:22" ht="12.75">
      <c r="A163" s="133"/>
      <c r="B163" s="178"/>
      <c r="C163" s="179"/>
      <c r="D163" s="178"/>
      <c r="E163" s="178"/>
      <c r="F163" s="178"/>
      <c r="G163" s="178"/>
      <c r="H163" s="178"/>
      <c r="I163" s="178"/>
      <c r="J163" s="178"/>
      <c r="K163" s="178"/>
      <c r="L163" s="178"/>
      <c r="M163" s="178"/>
      <c r="N163" s="178"/>
      <c r="O163" s="178"/>
      <c r="P163" s="178"/>
      <c r="Q163" s="178"/>
      <c r="R163" s="178"/>
      <c r="S163" s="178"/>
      <c r="T163" s="178"/>
      <c r="U163" s="150"/>
      <c r="V163" s="150"/>
    </row>
    <row r="164" spans="1:22" ht="12.75">
      <c r="A164" s="133"/>
      <c r="B164" s="178"/>
      <c r="C164" s="179"/>
      <c r="D164" s="178"/>
      <c r="E164" s="178"/>
      <c r="F164" s="178"/>
      <c r="G164" s="178"/>
      <c r="H164" s="178"/>
      <c r="I164" s="178"/>
      <c r="J164" s="178"/>
      <c r="K164" s="178"/>
      <c r="L164" s="178"/>
      <c r="M164" s="178"/>
      <c r="N164" s="178"/>
      <c r="O164" s="178"/>
      <c r="P164" s="178"/>
      <c r="Q164" s="178"/>
      <c r="R164" s="178"/>
      <c r="S164" s="178"/>
      <c r="T164" s="178"/>
      <c r="U164" s="150"/>
      <c r="V164" s="150"/>
    </row>
    <row r="165" spans="1:22" ht="12.75">
      <c r="A165" s="133"/>
      <c r="B165" s="178"/>
      <c r="C165" s="179"/>
      <c r="D165" s="178"/>
      <c r="E165" s="178"/>
      <c r="F165" s="178"/>
      <c r="G165" s="178"/>
      <c r="H165" s="178"/>
      <c r="I165" s="178"/>
      <c r="J165" s="178"/>
      <c r="K165" s="178"/>
      <c r="L165" s="178"/>
      <c r="M165" s="178"/>
      <c r="N165" s="178"/>
      <c r="O165" s="178"/>
      <c r="P165" s="178"/>
      <c r="Q165" s="178"/>
      <c r="R165" s="178"/>
      <c r="S165" s="178"/>
      <c r="T165" s="178"/>
      <c r="U165" s="150"/>
      <c r="V165" s="150"/>
    </row>
    <row r="166" spans="1:22" ht="12.75">
      <c r="A166" s="133"/>
      <c r="B166" s="178"/>
      <c r="C166" s="179"/>
      <c r="D166" s="178"/>
      <c r="E166" s="178"/>
      <c r="F166" s="178"/>
      <c r="G166" s="178"/>
      <c r="H166" s="178"/>
      <c r="I166" s="178"/>
      <c r="J166" s="178"/>
      <c r="K166" s="178"/>
      <c r="L166" s="178"/>
      <c r="M166" s="178"/>
      <c r="N166" s="178"/>
      <c r="O166" s="178"/>
      <c r="P166" s="178"/>
      <c r="Q166" s="178"/>
      <c r="R166" s="178"/>
      <c r="S166" s="178"/>
      <c r="T166" s="178"/>
      <c r="U166" s="150"/>
      <c r="V166" s="150"/>
    </row>
    <row r="167" spans="1:22" ht="12.75">
      <c r="A167" s="133"/>
      <c r="B167" s="178"/>
      <c r="C167" s="179"/>
      <c r="D167" s="178"/>
      <c r="E167" s="178"/>
      <c r="F167" s="178"/>
      <c r="G167" s="178"/>
      <c r="H167" s="178"/>
      <c r="I167" s="178"/>
      <c r="J167" s="178"/>
      <c r="K167" s="178"/>
      <c r="L167" s="178"/>
      <c r="M167" s="178"/>
      <c r="N167" s="178"/>
      <c r="O167" s="178"/>
      <c r="P167" s="178"/>
      <c r="Q167" s="178"/>
      <c r="R167" s="178"/>
      <c r="S167" s="178"/>
      <c r="T167" s="178"/>
      <c r="U167" s="150"/>
      <c r="V167" s="150"/>
    </row>
    <row r="168" spans="1:22" ht="12.75">
      <c r="A168" s="133"/>
      <c r="B168" s="178"/>
      <c r="C168" s="179"/>
      <c r="D168" s="178"/>
      <c r="E168" s="178"/>
      <c r="F168" s="178"/>
      <c r="G168" s="178"/>
      <c r="H168" s="178"/>
      <c r="I168" s="178"/>
      <c r="J168" s="178"/>
      <c r="K168" s="178"/>
      <c r="L168" s="178"/>
      <c r="M168" s="178"/>
      <c r="N168" s="178"/>
      <c r="O168" s="178"/>
      <c r="P168" s="178"/>
      <c r="Q168" s="178"/>
      <c r="R168" s="178"/>
      <c r="S168" s="178"/>
      <c r="T168" s="178"/>
      <c r="U168" s="150"/>
      <c r="V168" s="150"/>
    </row>
    <row r="169" spans="1:22" ht="12.75">
      <c r="A169" s="133"/>
      <c r="B169" s="178"/>
      <c r="C169" s="179"/>
      <c r="D169" s="178"/>
      <c r="E169" s="178"/>
      <c r="F169" s="178"/>
      <c r="G169" s="178"/>
      <c r="H169" s="178"/>
      <c r="I169" s="178"/>
      <c r="J169" s="178"/>
      <c r="K169" s="178"/>
      <c r="L169" s="178"/>
      <c r="M169" s="178"/>
      <c r="N169" s="178"/>
      <c r="O169" s="178"/>
      <c r="P169" s="178"/>
      <c r="Q169" s="178"/>
      <c r="R169" s="178"/>
      <c r="S169" s="178"/>
      <c r="T169" s="178"/>
      <c r="U169" s="150"/>
      <c r="V169" s="150"/>
    </row>
    <row r="170" spans="1:22" ht="12.75">
      <c r="A170" s="133"/>
      <c r="B170" s="178"/>
      <c r="C170" s="179"/>
      <c r="D170" s="178"/>
      <c r="E170" s="178"/>
      <c r="F170" s="178"/>
      <c r="G170" s="178"/>
      <c r="H170" s="178"/>
      <c r="I170" s="178"/>
      <c r="J170" s="178"/>
      <c r="K170" s="178"/>
      <c r="L170" s="178"/>
      <c r="M170" s="178"/>
      <c r="N170" s="178"/>
      <c r="O170" s="178"/>
      <c r="P170" s="178"/>
      <c r="Q170" s="178"/>
      <c r="R170" s="178"/>
      <c r="S170" s="178"/>
      <c r="T170" s="178"/>
      <c r="U170" s="150"/>
      <c r="V170" s="150"/>
    </row>
    <row r="171" spans="1:22" ht="12.75">
      <c r="A171" s="133"/>
      <c r="B171" s="178"/>
      <c r="C171" s="179"/>
      <c r="D171" s="178"/>
      <c r="E171" s="178"/>
      <c r="F171" s="178"/>
      <c r="G171" s="178"/>
      <c r="H171" s="178"/>
      <c r="I171" s="178"/>
      <c r="J171" s="178"/>
      <c r="K171" s="178"/>
      <c r="L171" s="178"/>
      <c r="M171" s="178"/>
      <c r="N171" s="178"/>
      <c r="O171" s="178"/>
      <c r="P171" s="178"/>
      <c r="Q171" s="178"/>
      <c r="R171" s="178"/>
      <c r="S171" s="178"/>
      <c r="T171" s="178"/>
      <c r="U171" s="150"/>
      <c r="V171" s="150"/>
    </row>
    <row r="172" spans="1:22" ht="12.75">
      <c r="A172" s="133"/>
      <c r="B172" s="178"/>
      <c r="C172" s="179"/>
      <c r="D172" s="178"/>
      <c r="E172" s="178"/>
      <c r="F172" s="178"/>
      <c r="G172" s="178"/>
      <c r="H172" s="178"/>
      <c r="I172" s="178"/>
      <c r="J172" s="178"/>
      <c r="K172" s="178"/>
      <c r="L172" s="178"/>
      <c r="M172" s="178"/>
      <c r="N172" s="178"/>
      <c r="O172" s="178"/>
      <c r="P172" s="178"/>
      <c r="Q172" s="178"/>
      <c r="R172" s="178"/>
      <c r="S172" s="178"/>
      <c r="T172" s="178"/>
      <c r="U172" s="150"/>
      <c r="V172" s="150"/>
    </row>
    <row r="173" spans="1:22" ht="12.75">
      <c r="A173" s="133"/>
      <c r="B173" s="178"/>
      <c r="C173" s="179"/>
      <c r="D173" s="178"/>
      <c r="E173" s="178"/>
      <c r="F173" s="178"/>
      <c r="G173" s="178"/>
      <c r="H173" s="178"/>
      <c r="I173" s="178"/>
      <c r="J173" s="178"/>
      <c r="K173" s="178"/>
      <c r="L173" s="178"/>
      <c r="M173" s="178"/>
      <c r="N173" s="178"/>
      <c r="O173" s="178"/>
      <c r="P173" s="178"/>
      <c r="Q173" s="178"/>
      <c r="R173" s="178"/>
      <c r="S173" s="178"/>
      <c r="T173" s="178"/>
      <c r="U173" s="150"/>
      <c r="V173" s="150"/>
    </row>
    <row r="174" spans="1:22" ht="12.75">
      <c r="A174" s="133"/>
      <c r="B174" s="178"/>
      <c r="C174" s="179"/>
      <c r="D174" s="178"/>
      <c r="E174" s="178"/>
      <c r="F174" s="178"/>
      <c r="G174" s="178"/>
      <c r="H174" s="178"/>
      <c r="I174" s="178"/>
      <c r="J174" s="178"/>
      <c r="K174" s="178"/>
      <c r="L174" s="178"/>
      <c r="M174" s="178"/>
      <c r="N174" s="178"/>
      <c r="O174" s="178"/>
      <c r="P174" s="178"/>
      <c r="Q174" s="178"/>
      <c r="R174" s="178"/>
      <c r="S174" s="178"/>
      <c r="T174" s="178"/>
      <c r="U174" s="150"/>
      <c r="V174" s="150"/>
    </row>
    <row r="175" spans="1:22" ht="12.75">
      <c r="A175" s="133"/>
      <c r="B175" s="178"/>
      <c r="C175" s="179"/>
      <c r="D175" s="178"/>
      <c r="E175" s="178"/>
      <c r="F175" s="178"/>
      <c r="G175" s="178"/>
      <c r="H175" s="178"/>
      <c r="I175" s="178"/>
      <c r="J175" s="178"/>
      <c r="K175" s="178"/>
      <c r="L175" s="178"/>
      <c r="M175" s="178"/>
      <c r="N175" s="178"/>
      <c r="O175" s="178"/>
      <c r="P175" s="178"/>
      <c r="Q175" s="178"/>
      <c r="R175" s="178"/>
      <c r="S175" s="178"/>
      <c r="T175" s="178"/>
      <c r="U175" s="150"/>
      <c r="V175" s="150"/>
    </row>
    <row r="176" spans="1:22" ht="12.75">
      <c r="A176" s="133"/>
      <c r="B176" s="178"/>
      <c r="C176" s="179"/>
      <c r="D176" s="178"/>
      <c r="E176" s="178"/>
      <c r="F176" s="178"/>
      <c r="G176" s="178"/>
      <c r="H176" s="178"/>
      <c r="I176" s="178"/>
      <c r="J176" s="178"/>
      <c r="K176" s="178"/>
      <c r="L176" s="178"/>
      <c r="M176" s="178"/>
      <c r="N176" s="178"/>
      <c r="O176" s="178"/>
      <c r="P176" s="178"/>
      <c r="Q176" s="178"/>
      <c r="R176" s="178"/>
      <c r="S176" s="178"/>
      <c r="T176" s="178"/>
      <c r="U176" s="150"/>
      <c r="V176" s="150"/>
    </row>
    <row r="177" spans="1:22" ht="12.75">
      <c r="A177" s="133"/>
      <c r="B177" s="178"/>
      <c r="C177" s="179"/>
      <c r="D177" s="178"/>
      <c r="E177" s="178"/>
      <c r="F177" s="178"/>
      <c r="G177" s="178"/>
      <c r="H177" s="178"/>
      <c r="I177" s="178"/>
      <c r="J177" s="178"/>
      <c r="K177" s="178"/>
      <c r="L177" s="178"/>
      <c r="M177" s="178"/>
      <c r="N177" s="178"/>
      <c r="O177" s="178"/>
      <c r="P177" s="178"/>
      <c r="Q177" s="178"/>
      <c r="R177" s="178"/>
      <c r="S177" s="178"/>
      <c r="T177" s="178"/>
      <c r="U177" s="150"/>
      <c r="V177" s="150"/>
    </row>
    <row r="178" spans="1:22" ht="12.75">
      <c r="A178" s="133"/>
      <c r="B178" s="178"/>
      <c r="C178" s="179"/>
      <c r="D178" s="178"/>
      <c r="E178" s="178"/>
      <c r="F178" s="178"/>
      <c r="G178" s="178"/>
      <c r="H178" s="178"/>
      <c r="I178" s="178"/>
      <c r="J178" s="178"/>
      <c r="K178" s="178"/>
      <c r="L178" s="178"/>
      <c r="M178" s="178"/>
      <c r="N178" s="178"/>
      <c r="O178" s="178"/>
      <c r="P178" s="178"/>
      <c r="Q178" s="178"/>
      <c r="R178" s="178"/>
      <c r="S178" s="178"/>
      <c r="T178" s="178"/>
      <c r="U178" s="150"/>
      <c r="V178" s="150"/>
    </row>
    <row r="179" spans="1:22" ht="12.75">
      <c r="A179" s="133"/>
      <c r="B179" s="178"/>
      <c r="C179" s="179"/>
      <c r="D179" s="178"/>
      <c r="E179" s="178"/>
      <c r="F179" s="178"/>
      <c r="G179" s="178"/>
      <c r="H179" s="178"/>
      <c r="I179" s="178"/>
      <c r="J179" s="178"/>
      <c r="K179" s="178"/>
      <c r="L179" s="178"/>
      <c r="M179" s="178"/>
      <c r="N179" s="178"/>
      <c r="O179" s="178"/>
      <c r="P179" s="178"/>
      <c r="Q179" s="178"/>
      <c r="R179" s="178"/>
      <c r="S179" s="178"/>
      <c r="T179" s="178"/>
      <c r="U179" s="150"/>
      <c r="V179" s="150"/>
    </row>
    <row r="180" spans="1:22" ht="12.75">
      <c r="A180" s="133"/>
      <c r="B180" s="178"/>
      <c r="C180" s="179"/>
      <c r="D180" s="178"/>
      <c r="E180" s="178"/>
      <c r="F180" s="178"/>
      <c r="G180" s="178"/>
      <c r="H180" s="178"/>
      <c r="I180" s="178"/>
      <c r="J180" s="178"/>
      <c r="K180" s="178"/>
      <c r="L180" s="178"/>
      <c r="M180" s="178"/>
      <c r="N180" s="178"/>
      <c r="O180" s="178"/>
      <c r="P180" s="178"/>
      <c r="Q180" s="178"/>
      <c r="R180" s="178"/>
      <c r="S180" s="178"/>
      <c r="T180" s="178"/>
      <c r="U180" s="150"/>
      <c r="V180" s="150"/>
    </row>
    <row r="181" spans="1:22" ht="12.75">
      <c r="A181" s="133"/>
      <c r="B181" s="178"/>
      <c r="C181" s="179"/>
      <c r="D181" s="178"/>
      <c r="E181" s="178"/>
      <c r="F181" s="178"/>
      <c r="G181" s="178"/>
      <c r="H181" s="178"/>
      <c r="I181" s="178"/>
      <c r="J181" s="178"/>
      <c r="K181" s="178"/>
      <c r="L181" s="178"/>
      <c r="M181" s="178"/>
      <c r="N181" s="178"/>
      <c r="O181" s="178"/>
      <c r="P181" s="178"/>
      <c r="Q181" s="178"/>
      <c r="R181" s="178"/>
      <c r="S181" s="178"/>
      <c r="T181" s="178"/>
      <c r="U181" s="150"/>
      <c r="V181" s="150"/>
    </row>
    <row r="182" spans="1:22" ht="12.75">
      <c r="A182" s="133"/>
      <c r="B182" s="178"/>
      <c r="C182" s="179"/>
      <c r="D182" s="178"/>
      <c r="E182" s="178"/>
      <c r="F182" s="178"/>
      <c r="G182" s="178"/>
      <c r="H182" s="178"/>
      <c r="I182" s="178"/>
      <c r="J182" s="178"/>
      <c r="K182" s="178"/>
      <c r="L182" s="178"/>
      <c r="M182" s="178"/>
      <c r="N182" s="178"/>
      <c r="O182" s="178"/>
      <c r="P182" s="178"/>
      <c r="Q182" s="178"/>
      <c r="R182" s="178"/>
      <c r="S182" s="178"/>
      <c r="T182" s="178"/>
      <c r="U182" s="150"/>
      <c r="V182" s="150"/>
    </row>
    <row r="183" spans="1:22" ht="12.75">
      <c r="A183" s="133"/>
      <c r="B183" s="178"/>
      <c r="C183" s="179"/>
      <c r="D183" s="178"/>
      <c r="E183" s="178"/>
      <c r="F183" s="178"/>
      <c r="G183" s="178"/>
      <c r="H183" s="178"/>
      <c r="I183" s="178"/>
      <c r="J183" s="178"/>
      <c r="K183" s="178"/>
      <c r="L183" s="178"/>
      <c r="M183" s="178"/>
      <c r="N183" s="178"/>
      <c r="O183" s="178"/>
      <c r="P183" s="178"/>
      <c r="Q183" s="178"/>
      <c r="R183" s="178"/>
      <c r="S183" s="178"/>
      <c r="T183" s="178"/>
      <c r="U183" s="150"/>
      <c r="V183" s="150"/>
    </row>
    <row r="184" spans="1:22" ht="12.75">
      <c r="A184" s="133"/>
      <c r="B184" s="178"/>
      <c r="C184" s="179"/>
      <c r="D184" s="178"/>
      <c r="E184" s="178"/>
      <c r="F184" s="178"/>
      <c r="G184" s="178"/>
      <c r="H184" s="178"/>
      <c r="I184" s="178"/>
      <c r="J184" s="178"/>
      <c r="K184" s="178"/>
      <c r="L184" s="178"/>
      <c r="M184" s="178"/>
      <c r="N184" s="178"/>
      <c r="O184" s="178"/>
      <c r="P184" s="178"/>
      <c r="Q184" s="178"/>
      <c r="R184" s="178"/>
      <c r="S184" s="178"/>
      <c r="T184" s="178"/>
      <c r="U184" s="150"/>
      <c r="V184" s="150"/>
    </row>
    <row r="185" spans="1:22" ht="12.75">
      <c r="A185" s="133"/>
      <c r="B185" s="178"/>
      <c r="C185" s="179"/>
      <c r="D185" s="178"/>
      <c r="E185" s="178"/>
      <c r="F185" s="178"/>
      <c r="G185" s="178"/>
      <c r="H185" s="178"/>
      <c r="I185" s="178"/>
      <c r="J185" s="178"/>
      <c r="K185" s="178"/>
      <c r="L185" s="178"/>
      <c r="M185" s="178"/>
      <c r="N185" s="178"/>
      <c r="O185" s="178"/>
      <c r="P185" s="178"/>
      <c r="Q185" s="178"/>
      <c r="R185" s="178"/>
      <c r="S185" s="178"/>
      <c r="T185" s="178"/>
      <c r="U185" s="150"/>
      <c r="V185" s="150"/>
    </row>
    <row r="186" spans="1:22" ht="12.75">
      <c r="A186" s="133"/>
      <c r="B186" s="178"/>
      <c r="C186" s="179"/>
      <c r="D186" s="178"/>
      <c r="E186" s="178"/>
      <c r="F186" s="178"/>
      <c r="G186" s="178"/>
      <c r="H186" s="178"/>
      <c r="I186" s="178"/>
      <c r="J186" s="178"/>
      <c r="K186" s="178"/>
      <c r="L186" s="178"/>
      <c r="M186" s="178"/>
      <c r="N186" s="178"/>
      <c r="O186" s="178"/>
      <c r="P186" s="178"/>
      <c r="Q186" s="178"/>
      <c r="R186" s="178"/>
      <c r="S186" s="178"/>
      <c r="T186" s="178"/>
      <c r="U186" s="150"/>
      <c r="V186" s="150"/>
    </row>
    <row r="187" spans="1:22" ht="12.75">
      <c r="A187" s="133"/>
      <c r="B187" s="178"/>
      <c r="C187" s="179"/>
      <c r="D187" s="178"/>
      <c r="E187" s="178"/>
      <c r="F187" s="178"/>
      <c r="G187" s="178"/>
      <c r="H187" s="178"/>
      <c r="I187" s="178"/>
      <c r="J187" s="178"/>
      <c r="K187" s="178"/>
      <c r="L187" s="178"/>
      <c r="M187" s="178"/>
      <c r="N187" s="178"/>
      <c r="O187" s="178"/>
      <c r="P187" s="178"/>
      <c r="Q187" s="178"/>
      <c r="R187" s="178"/>
      <c r="S187" s="178"/>
      <c r="T187" s="178"/>
      <c r="U187" s="150"/>
      <c r="V187" s="150"/>
    </row>
    <row r="188" spans="1:22" ht="12.75">
      <c r="A188" s="133"/>
      <c r="B188" s="178"/>
      <c r="C188" s="179"/>
      <c r="D188" s="178"/>
      <c r="E188" s="178"/>
      <c r="F188" s="178"/>
      <c r="G188" s="178"/>
      <c r="H188" s="178"/>
      <c r="I188" s="178"/>
      <c r="J188" s="178"/>
      <c r="K188" s="178"/>
      <c r="L188" s="178"/>
      <c r="M188" s="178"/>
      <c r="N188" s="178"/>
      <c r="O188" s="178"/>
      <c r="P188" s="178"/>
      <c r="Q188" s="178"/>
      <c r="R188" s="178"/>
      <c r="S188" s="178"/>
      <c r="T188" s="178"/>
      <c r="U188" s="150"/>
      <c r="V188" s="150"/>
    </row>
    <row r="189" spans="1:22" ht="12.75">
      <c r="A189" s="133"/>
      <c r="B189" s="178"/>
      <c r="C189" s="179"/>
      <c r="D189" s="178"/>
      <c r="E189" s="178"/>
      <c r="F189" s="178"/>
      <c r="G189" s="178"/>
      <c r="H189" s="178"/>
      <c r="I189" s="178"/>
      <c r="J189" s="178"/>
      <c r="K189" s="178"/>
      <c r="L189" s="178"/>
      <c r="M189" s="178"/>
      <c r="N189" s="178"/>
      <c r="O189" s="178"/>
      <c r="P189" s="178"/>
      <c r="Q189" s="178"/>
      <c r="R189" s="178"/>
      <c r="S189" s="178"/>
      <c r="T189" s="178"/>
      <c r="U189" s="150"/>
      <c r="V189" s="150"/>
    </row>
    <row r="190" spans="1:22" ht="12.75">
      <c r="A190" s="133"/>
      <c r="B190" s="178"/>
      <c r="C190" s="179"/>
      <c r="D190" s="178"/>
      <c r="E190" s="178"/>
      <c r="F190" s="178"/>
      <c r="G190" s="178"/>
      <c r="H190" s="178"/>
      <c r="I190" s="178"/>
      <c r="J190" s="178"/>
      <c r="K190" s="178"/>
      <c r="L190" s="178"/>
      <c r="M190" s="178"/>
      <c r="N190" s="178"/>
      <c r="O190" s="178"/>
      <c r="P190" s="178"/>
      <c r="Q190" s="178"/>
      <c r="R190" s="178"/>
      <c r="S190" s="178"/>
      <c r="T190" s="178"/>
      <c r="U190" s="150"/>
      <c r="V190" s="150"/>
    </row>
    <row r="191" spans="1:22" ht="12.75">
      <c r="A191" s="133"/>
      <c r="B191" s="178"/>
      <c r="C191" s="179"/>
      <c r="D191" s="178"/>
      <c r="E191" s="178"/>
      <c r="F191" s="178"/>
      <c r="G191" s="178"/>
      <c r="H191" s="178"/>
      <c r="I191" s="178"/>
      <c r="J191" s="178"/>
      <c r="K191" s="178"/>
      <c r="L191" s="178"/>
      <c r="M191" s="178"/>
      <c r="N191" s="178"/>
      <c r="O191" s="178"/>
      <c r="P191" s="178"/>
      <c r="Q191" s="178"/>
      <c r="R191" s="178"/>
      <c r="S191" s="178"/>
      <c r="T191" s="178"/>
      <c r="U191" s="150"/>
      <c r="V191" s="150"/>
    </row>
    <row r="192" spans="1:22" ht="12.75">
      <c r="A192" s="133"/>
      <c r="B192" s="178"/>
      <c r="C192" s="179"/>
      <c r="D192" s="178"/>
      <c r="E192" s="178"/>
      <c r="F192" s="178"/>
      <c r="G192" s="178"/>
      <c r="H192" s="178"/>
      <c r="I192" s="178"/>
      <c r="J192" s="178"/>
      <c r="K192" s="178"/>
      <c r="L192" s="178"/>
      <c r="M192" s="178"/>
      <c r="N192" s="178"/>
      <c r="O192" s="178"/>
      <c r="P192" s="178"/>
      <c r="Q192" s="178"/>
      <c r="R192" s="178"/>
      <c r="S192" s="178"/>
      <c r="T192" s="178"/>
      <c r="U192" s="150"/>
      <c r="V192" s="150"/>
    </row>
    <row r="193" spans="1:22" ht="12.75">
      <c r="A193" s="133"/>
      <c r="B193" s="178"/>
      <c r="C193" s="179"/>
      <c r="D193" s="178"/>
      <c r="E193" s="178"/>
      <c r="F193" s="178"/>
      <c r="G193" s="178"/>
      <c r="H193" s="178"/>
      <c r="I193" s="178"/>
      <c r="J193" s="178"/>
      <c r="K193" s="178"/>
      <c r="L193" s="178"/>
      <c r="M193" s="178"/>
      <c r="N193" s="178"/>
      <c r="O193" s="178"/>
      <c r="P193" s="178"/>
      <c r="Q193" s="178"/>
      <c r="R193" s="178"/>
      <c r="S193" s="178"/>
      <c r="T193" s="178"/>
      <c r="U193" s="150"/>
      <c r="V193" s="150"/>
    </row>
    <row r="194" spans="1:22" ht="12.75">
      <c r="A194" s="133"/>
      <c r="B194" s="178"/>
      <c r="C194" s="179"/>
      <c r="D194" s="178"/>
      <c r="E194" s="178"/>
      <c r="F194" s="178"/>
      <c r="G194" s="178"/>
      <c r="H194" s="178"/>
      <c r="I194" s="178"/>
      <c r="J194" s="178"/>
      <c r="K194" s="178"/>
      <c r="L194" s="178"/>
      <c r="M194" s="178"/>
      <c r="N194" s="178"/>
      <c r="O194" s="178"/>
      <c r="P194" s="178"/>
      <c r="Q194" s="178"/>
      <c r="R194" s="178"/>
      <c r="S194" s="178"/>
      <c r="T194" s="178"/>
      <c r="U194" s="150"/>
      <c r="V194" s="150"/>
    </row>
    <row r="195" spans="1:22" ht="12.75">
      <c r="A195" s="133"/>
      <c r="B195" s="178"/>
      <c r="C195" s="179"/>
      <c r="D195" s="178"/>
      <c r="E195" s="178"/>
      <c r="F195" s="178"/>
      <c r="G195" s="178"/>
      <c r="H195" s="178"/>
      <c r="I195" s="178"/>
      <c r="J195" s="178"/>
      <c r="K195" s="178"/>
      <c r="L195" s="178"/>
      <c r="M195" s="178"/>
      <c r="N195" s="178"/>
      <c r="O195" s="178"/>
      <c r="P195" s="178"/>
      <c r="Q195" s="178"/>
      <c r="R195" s="178"/>
      <c r="S195" s="178"/>
      <c r="T195" s="178"/>
      <c r="U195" s="150"/>
      <c r="V195" s="150"/>
    </row>
    <row r="196" spans="1:22" ht="12.75">
      <c r="A196" s="133"/>
      <c r="B196" s="178"/>
      <c r="C196" s="179"/>
      <c r="D196" s="178"/>
      <c r="E196" s="178"/>
      <c r="F196" s="178"/>
      <c r="G196" s="178"/>
      <c r="H196" s="178"/>
      <c r="I196" s="178"/>
      <c r="J196" s="178"/>
      <c r="K196" s="178"/>
      <c r="L196" s="178"/>
      <c r="M196" s="178"/>
      <c r="N196" s="178"/>
      <c r="O196" s="178"/>
      <c r="P196" s="178"/>
      <c r="Q196" s="178"/>
      <c r="R196" s="178"/>
      <c r="S196" s="178"/>
      <c r="T196" s="178"/>
      <c r="U196" s="150"/>
      <c r="V196" s="150"/>
    </row>
    <row r="197" spans="1:22" ht="12.75">
      <c r="A197" s="133"/>
      <c r="B197" s="178"/>
      <c r="C197" s="179"/>
      <c r="D197" s="178"/>
      <c r="E197" s="178"/>
      <c r="F197" s="178"/>
      <c r="G197" s="178"/>
      <c r="H197" s="178"/>
      <c r="I197" s="178"/>
      <c r="J197" s="178"/>
      <c r="K197" s="178"/>
      <c r="L197" s="178"/>
      <c r="M197" s="178"/>
      <c r="N197" s="178"/>
      <c r="O197" s="178"/>
      <c r="P197" s="178"/>
      <c r="Q197" s="178"/>
      <c r="R197" s="178"/>
      <c r="S197" s="178"/>
      <c r="T197" s="178"/>
      <c r="U197" s="150"/>
      <c r="V197" s="150"/>
    </row>
    <row r="198" spans="1:22" ht="12.75">
      <c r="A198" s="133"/>
      <c r="B198" s="178"/>
      <c r="C198" s="179"/>
      <c r="D198" s="178"/>
      <c r="E198" s="178"/>
      <c r="F198" s="178"/>
      <c r="G198" s="178"/>
      <c r="H198" s="178"/>
      <c r="I198" s="178"/>
      <c r="J198" s="178"/>
      <c r="K198" s="178"/>
      <c r="L198" s="178"/>
      <c r="M198" s="178"/>
      <c r="N198" s="178"/>
      <c r="O198" s="178"/>
      <c r="P198" s="178"/>
      <c r="Q198" s="178"/>
      <c r="R198" s="178"/>
      <c r="S198" s="178"/>
      <c r="T198" s="178"/>
      <c r="U198" s="150"/>
      <c r="V198" s="150"/>
    </row>
    <row r="199" spans="1:22" ht="12.75">
      <c r="A199" s="133"/>
      <c r="B199" s="178"/>
      <c r="C199" s="179"/>
      <c r="D199" s="178"/>
      <c r="E199" s="178"/>
      <c r="F199" s="178"/>
      <c r="G199" s="178"/>
      <c r="H199" s="178"/>
      <c r="I199" s="178"/>
      <c r="J199" s="178"/>
      <c r="K199" s="178"/>
      <c r="L199" s="178"/>
      <c r="M199" s="178"/>
      <c r="N199" s="178"/>
      <c r="O199" s="178"/>
      <c r="P199" s="178"/>
      <c r="Q199" s="178"/>
      <c r="R199" s="178"/>
      <c r="S199" s="178"/>
      <c r="T199" s="178"/>
      <c r="U199" s="150"/>
      <c r="V199" s="150"/>
    </row>
    <row r="200" spans="1:22" ht="12.75">
      <c r="A200" s="133"/>
      <c r="B200" s="178"/>
      <c r="C200" s="179"/>
      <c r="D200" s="178"/>
      <c r="E200" s="178"/>
      <c r="F200" s="178"/>
      <c r="G200" s="178"/>
      <c r="H200" s="178"/>
      <c r="I200" s="178"/>
      <c r="J200" s="178"/>
      <c r="K200" s="178"/>
      <c r="L200" s="178"/>
      <c r="M200" s="178"/>
      <c r="N200" s="178"/>
      <c r="O200" s="178"/>
      <c r="P200" s="178"/>
      <c r="Q200" s="178"/>
      <c r="R200" s="178"/>
      <c r="S200" s="178"/>
      <c r="T200" s="178"/>
      <c r="U200" s="150"/>
      <c r="V200" s="150"/>
    </row>
    <row r="201" spans="1:22" ht="12.75">
      <c r="A201" s="133"/>
      <c r="B201" s="178"/>
      <c r="C201" s="179"/>
      <c r="D201" s="178"/>
      <c r="E201" s="178"/>
      <c r="F201" s="178"/>
      <c r="G201" s="178"/>
      <c r="H201" s="178"/>
      <c r="I201" s="178"/>
      <c r="J201" s="178"/>
      <c r="K201" s="178"/>
      <c r="L201" s="178"/>
      <c r="M201" s="178"/>
      <c r="N201" s="178"/>
      <c r="O201" s="178"/>
      <c r="P201" s="178"/>
      <c r="Q201" s="178"/>
      <c r="R201" s="178"/>
      <c r="S201" s="178"/>
      <c r="T201" s="178"/>
      <c r="U201" s="150"/>
      <c r="V201" s="150"/>
    </row>
    <row r="202" spans="1:22" ht="12.75">
      <c r="A202" s="133"/>
      <c r="B202" s="178"/>
      <c r="C202" s="179"/>
      <c r="D202" s="178"/>
      <c r="E202" s="178"/>
      <c r="F202" s="178"/>
      <c r="G202" s="178"/>
      <c r="H202" s="178"/>
      <c r="I202" s="178"/>
      <c r="J202" s="178"/>
      <c r="K202" s="178"/>
      <c r="L202" s="178"/>
      <c r="M202" s="178"/>
      <c r="N202" s="178"/>
      <c r="O202" s="178"/>
      <c r="P202" s="178"/>
      <c r="Q202" s="178"/>
      <c r="R202" s="178"/>
      <c r="S202" s="178"/>
      <c r="T202" s="178"/>
      <c r="U202" s="150"/>
      <c r="V202" s="150"/>
    </row>
    <row r="203" spans="1:22" ht="12.75">
      <c r="A203" s="133"/>
      <c r="B203" s="178"/>
      <c r="C203" s="179"/>
      <c r="D203" s="178"/>
      <c r="E203" s="178"/>
      <c r="F203" s="178"/>
      <c r="G203" s="178"/>
      <c r="H203" s="178"/>
      <c r="I203" s="178"/>
      <c r="J203" s="178"/>
      <c r="K203" s="178"/>
      <c r="L203" s="178"/>
      <c r="M203" s="178"/>
      <c r="N203" s="178"/>
      <c r="O203" s="178"/>
      <c r="P203" s="178"/>
      <c r="Q203" s="178"/>
      <c r="R203" s="178"/>
      <c r="S203" s="178"/>
      <c r="T203" s="178"/>
      <c r="U203" s="150"/>
      <c r="V203" s="150"/>
    </row>
    <row r="204" spans="1:22" ht="12.75">
      <c r="A204" s="133"/>
      <c r="B204" s="178"/>
      <c r="C204" s="179"/>
      <c r="D204" s="178"/>
      <c r="E204" s="178"/>
      <c r="F204" s="178"/>
      <c r="G204" s="178"/>
      <c r="H204" s="178"/>
      <c r="I204" s="178"/>
      <c r="J204" s="178"/>
      <c r="K204" s="178"/>
      <c r="L204" s="178"/>
      <c r="M204" s="178"/>
      <c r="N204" s="178"/>
      <c r="O204" s="178"/>
      <c r="P204" s="178"/>
      <c r="Q204" s="178"/>
      <c r="R204" s="178"/>
      <c r="S204" s="178"/>
      <c r="T204" s="178"/>
      <c r="U204" s="150"/>
      <c r="V204" s="150"/>
    </row>
    <row r="205" spans="1:22" ht="12.75">
      <c r="A205" s="133"/>
      <c r="B205" s="178"/>
      <c r="C205" s="179"/>
      <c r="D205" s="178"/>
      <c r="E205" s="178"/>
      <c r="F205" s="178"/>
      <c r="G205" s="178"/>
      <c r="H205" s="178"/>
      <c r="I205" s="178"/>
      <c r="J205" s="178"/>
      <c r="K205" s="178"/>
      <c r="L205" s="178"/>
      <c r="M205" s="178"/>
      <c r="N205" s="178"/>
      <c r="O205" s="178"/>
      <c r="P205" s="178"/>
      <c r="Q205" s="178"/>
      <c r="R205" s="178"/>
      <c r="S205" s="178"/>
      <c r="T205" s="178"/>
      <c r="U205" s="150"/>
      <c r="V205" s="150"/>
    </row>
    <row r="206" spans="1:22" ht="12.75">
      <c r="A206" s="133"/>
      <c r="B206" s="178"/>
      <c r="C206" s="179"/>
      <c r="D206" s="178"/>
      <c r="E206" s="178"/>
      <c r="F206" s="178"/>
      <c r="G206" s="178"/>
      <c r="H206" s="178"/>
      <c r="I206" s="178"/>
      <c r="J206" s="178"/>
      <c r="K206" s="178"/>
      <c r="L206" s="178"/>
      <c r="M206" s="178"/>
      <c r="N206" s="178"/>
      <c r="O206" s="178"/>
      <c r="P206" s="178"/>
      <c r="Q206" s="178"/>
      <c r="R206" s="178"/>
      <c r="S206" s="178"/>
      <c r="T206" s="178"/>
      <c r="U206" s="150"/>
      <c r="V206" s="150"/>
    </row>
    <row r="207" spans="1:22" ht="12.75">
      <c r="A207" s="133"/>
      <c r="B207" s="178"/>
      <c r="C207" s="179"/>
      <c r="D207" s="178"/>
      <c r="E207" s="178"/>
      <c r="F207" s="178"/>
      <c r="G207" s="178"/>
      <c r="H207" s="178"/>
      <c r="I207" s="178"/>
      <c r="J207" s="178"/>
      <c r="K207" s="178"/>
      <c r="L207" s="178"/>
      <c r="M207" s="178"/>
      <c r="N207" s="178"/>
      <c r="O207" s="178"/>
      <c r="P207" s="178"/>
      <c r="Q207" s="178"/>
      <c r="R207" s="178"/>
      <c r="S207" s="178"/>
      <c r="T207" s="178"/>
      <c r="U207" s="150"/>
      <c r="V207" s="150"/>
    </row>
    <row r="208" spans="1:22" ht="12.75">
      <c r="A208" s="133"/>
      <c r="B208" s="178"/>
      <c r="C208" s="179"/>
      <c r="D208" s="178"/>
      <c r="E208" s="178"/>
      <c r="F208" s="178"/>
      <c r="G208" s="178"/>
      <c r="H208" s="178"/>
      <c r="I208" s="178"/>
      <c r="J208" s="178"/>
      <c r="K208" s="178"/>
      <c r="L208" s="178"/>
      <c r="M208" s="178"/>
      <c r="N208" s="178"/>
      <c r="O208" s="178"/>
      <c r="P208" s="178"/>
      <c r="Q208" s="178"/>
      <c r="R208" s="178"/>
      <c r="S208" s="178"/>
      <c r="T208" s="178"/>
      <c r="U208" s="150"/>
      <c r="V208" s="150"/>
    </row>
    <row r="209" spans="1:22" ht="12.75">
      <c r="A209" s="133"/>
      <c r="B209" s="178"/>
      <c r="C209" s="179"/>
      <c r="D209" s="178"/>
      <c r="E209" s="178"/>
      <c r="F209" s="178"/>
      <c r="G209" s="178"/>
      <c r="H209" s="178"/>
      <c r="I209" s="178"/>
      <c r="J209" s="178"/>
      <c r="K209" s="178"/>
      <c r="L209" s="178"/>
      <c r="M209" s="178"/>
      <c r="N209" s="178"/>
      <c r="O209" s="178"/>
      <c r="P209" s="178"/>
      <c r="Q209" s="178"/>
      <c r="R209" s="178"/>
      <c r="S209" s="178"/>
      <c r="T209" s="178"/>
      <c r="U209" s="150"/>
      <c r="V209" s="150"/>
    </row>
    <row r="210" spans="1:22" ht="12.75">
      <c r="A210" s="133"/>
      <c r="B210" s="178"/>
      <c r="C210" s="179"/>
      <c r="D210" s="178"/>
      <c r="E210" s="178"/>
      <c r="F210" s="178"/>
      <c r="G210" s="178"/>
      <c r="H210" s="178"/>
      <c r="I210" s="178"/>
      <c r="J210" s="178"/>
      <c r="K210" s="178"/>
      <c r="L210" s="178"/>
      <c r="M210" s="178"/>
      <c r="N210" s="178"/>
      <c r="O210" s="178"/>
      <c r="P210" s="178"/>
      <c r="Q210" s="178"/>
      <c r="R210" s="178"/>
      <c r="S210" s="178"/>
      <c r="T210" s="178"/>
      <c r="U210" s="150"/>
      <c r="V210" s="150"/>
    </row>
    <row r="211" spans="1:22" ht="12.75">
      <c r="A211" s="133"/>
      <c r="B211" s="178"/>
      <c r="C211" s="179"/>
      <c r="D211" s="178"/>
      <c r="E211" s="178"/>
      <c r="F211" s="178"/>
      <c r="G211" s="178"/>
      <c r="H211" s="178"/>
      <c r="I211" s="178"/>
      <c r="J211" s="178"/>
      <c r="K211" s="178"/>
      <c r="L211" s="178"/>
      <c r="M211" s="178"/>
      <c r="N211" s="178"/>
      <c r="O211" s="178"/>
      <c r="P211" s="178"/>
      <c r="Q211" s="178"/>
      <c r="R211" s="178"/>
      <c r="S211" s="178"/>
      <c r="T211" s="178"/>
      <c r="U211" s="150"/>
      <c r="V211" s="150"/>
    </row>
    <row r="212" spans="1:22" ht="12.75">
      <c r="A212" s="133"/>
      <c r="B212" s="178"/>
      <c r="C212" s="179"/>
      <c r="D212" s="178"/>
      <c r="E212" s="178"/>
      <c r="F212" s="178"/>
      <c r="G212" s="178"/>
      <c r="H212" s="178"/>
      <c r="I212" s="178"/>
      <c r="J212" s="178"/>
      <c r="K212" s="178"/>
      <c r="L212" s="178"/>
      <c r="M212" s="178"/>
      <c r="N212" s="178"/>
      <c r="O212" s="178"/>
      <c r="P212" s="178"/>
      <c r="Q212" s="178"/>
      <c r="R212" s="178"/>
      <c r="S212" s="178"/>
      <c r="T212" s="178"/>
      <c r="U212" s="150"/>
      <c r="V212" s="150"/>
    </row>
    <row r="213" spans="1:22" ht="12.75">
      <c r="A213" s="133"/>
      <c r="B213" s="178"/>
      <c r="C213" s="179"/>
      <c r="D213" s="178"/>
      <c r="E213" s="178"/>
      <c r="F213" s="178"/>
      <c r="G213" s="178"/>
      <c r="H213" s="178"/>
      <c r="I213" s="178"/>
      <c r="J213" s="178"/>
      <c r="K213" s="178"/>
      <c r="L213" s="178"/>
      <c r="M213" s="178"/>
      <c r="N213" s="178"/>
      <c r="O213" s="178"/>
      <c r="P213" s="178"/>
      <c r="Q213" s="178"/>
      <c r="R213" s="178"/>
      <c r="S213" s="178"/>
      <c r="T213" s="178"/>
      <c r="U213" s="150"/>
      <c r="V213" s="150"/>
    </row>
    <row r="214" spans="1:22" ht="12.75">
      <c r="A214" s="133"/>
      <c r="B214" s="178"/>
      <c r="C214" s="179"/>
      <c r="D214" s="178"/>
      <c r="E214" s="178"/>
      <c r="F214" s="178"/>
      <c r="G214" s="178"/>
      <c r="H214" s="178"/>
      <c r="I214" s="178"/>
      <c r="J214" s="178"/>
      <c r="K214" s="178"/>
      <c r="L214" s="178"/>
      <c r="M214" s="178"/>
      <c r="N214" s="178"/>
      <c r="O214" s="178"/>
      <c r="P214" s="178"/>
      <c r="Q214" s="178"/>
      <c r="R214" s="178"/>
      <c r="S214" s="178"/>
      <c r="T214" s="178"/>
      <c r="U214" s="150"/>
      <c r="V214" s="150"/>
    </row>
    <row r="215" spans="1:22" ht="12.75">
      <c r="A215" s="133"/>
      <c r="B215" s="178"/>
      <c r="C215" s="179"/>
      <c r="D215" s="178"/>
      <c r="E215" s="178"/>
      <c r="F215" s="178"/>
      <c r="G215" s="178"/>
      <c r="H215" s="178"/>
      <c r="I215" s="178"/>
      <c r="J215" s="178"/>
      <c r="K215" s="178"/>
      <c r="L215" s="178"/>
      <c r="M215" s="178"/>
      <c r="N215" s="178"/>
      <c r="O215" s="178"/>
      <c r="P215" s="178"/>
      <c r="Q215" s="178"/>
      <c r="R215" s="178"/>
      <c r="S215" s="178"/>
      <c r="T215" s="178"/>
      <c r="U215" s="150"/>
      <c r="V215" s="150"/>
    </row>
    <row r="216" spans="1:22" ht="12.75">
      <c r="A216" s="133"/>
      <c r="B216" s="178"/>
      <c r="C216" s="179"/>
      <c r="D216" s="178"/>
      <c r="E216" s="178"/>
      <c r="F216" s="178"/>
      <c r="G216" s="178"/>
      <c r="H216" s="178"/>
      <c r="I216" s="178"/>
      <c r="J216" s="178"/>
      <c r="K216" s="178"/>
      <c r="L216" s="178"/>
      <c r="M216" s="178"/>
      <c r="N216" s="178"/>
      <c r="O216" s="178"/>
      <c r="P216" s="178"/>
      <c r="Q216" s="178"/>
      <c r="R216" s="178"/>
      <c r="S216" s="178"/>
      <c r="T216" s="178"/>
      <c r="U216" s="150"/>
      <c r="V216" s="150"/>
    </row>
    <row r="217" spans="1:22" ht="12.75">
      <c r="A217" s="133"/>
      <c r="B217" s="178"/>
      <c r="C217" s="179"/>
      <c r="D217" s="178"/>
      <c r="E217" s="178"/>
      <c r="F217" s="178"/>
      <c r="G217" s="178"/>
      <c r="H217" s="178"/>
      <c r="I217" s="178"/>
      <c r="J217" s="178"/>
      <c r="K217" s="178"/>
      <c r="L217" s="178"/>
      <c r="M217" s="178"/>
      <c r="N217" s="178"/>
      <c r="O217" s="178"/>
      <c r="P217" s="178"/>
      <c r="Q217" s="178"/>
      <c r="R217" s="178"/>
      <c r="S217" s="178"/>
      <c r="T217" s="178"/>
      <c r="U217" s="150"/>
      <c r="V217" s="150"/>
    </row>
    <row r="218" spans="1:22" ht="12.75">
      <c r="A218" s="133"/>
      <c r="B218" s="178"/>
      <c r="C218" s="179"/>
      <c r="D218" s="178"/>
      <c r="E218" s="178"/>
      <c r="F218" s="178"/>
      <c r="G218" s="178"/>
      <c r="H218" s="178"/>
      <c r="I218" s="178"/>
      <c r="J218" s="178"/>
      <c r="K218" s="178"/>
      <c r="L218" s="178"/>
      <c r="M218" s="178"/>
      <c r="N218" s="178"/>
      <c r="O218" s="178"/>
      <c r="P218" s="178"/>
      <c r="Q218" s="178"/>
      <c r="R218" s="178"/>
      <c r="S218" s="178"/>
      <c r="T218" s="178"/>
      <c r="U218" s="150"/>
      <c r="V218" s="150"/>
    </row>
    <row r="219" spans="1:22" ht="12.75">
      <c r="A219" s="133"/>
      <c r="B219" s="178"/>
      <c r="C219" s="179"/>
      <c r="D219" s="178"/>
      <c r="E219" s="178"/>
      <c r="F219" s="178"/>
      <c r="G219" s="178"/>
      <c r="H219" s="178"/>
      <c r="I219" s="178"/>
      <c r="J219" s="178"/>
      <c r="K219" s="178"/>
      <c r="L219" s="178"/>
      <c r="M219" s="178"/>
      <c r="N219" s="178"/>
      <c r="O219" s="178"/>
      <c r="P219" s="178"/>
      <c r="Q219" s="178"/>
      <c r="R219" s="178"/>
      <c r="S219" s="178"/>
      <c r="T219" s="178"/>
      <c r="U219" s="150"/>
      <c r="V219" s="150"/>
    </row>
    <row r="220" spans="1:22" ht="12.75">
      <c r="A220" s="133"/>
      <c r="B220" s="178"/>
      <c r="C220" s="179"/>
      <c r="D220" s="178"/>
      <c r="E220" s="178"/>
      <c r="F220" s="178"/>
      <c r="G220" s="178"/>
      <c r="H220" s="178"/>
      <c r="I220" s="178"/>
      <c r="J220" s="178"/>
      <c r="K220" s="178"/>
      <c r="L220" s="178"/>
      <c r="M220" s="178"/>
      <c r="N220" s="178"/>
      <c r="O220" s="178"/>
      <c r="P220" s="178"/>
      <c r="Q220" s="178"/>
      <c r="R220" s="178"/>
      <c r="S220" s="178"/>
      <c r="T220" s="178"/>
      <c r="U220" s="150"/>
      <c r="V220" s="150"/>
    </row>
    <row r="221" spans="1:22" ht="12.75">
      <c r="A221" s="133"/>
      <c r="B221" s="178"/>
      <c r="C221" s="179"/>
      <c r="D221" s="178"/>
      <c r="E221" s="178"/>
      <c r="F221" s="178"/>
      <c r="G221" s="178"/>
      <c r="H221" s="178"/>
      <c r="I221" s="178"/>
      <c r="J221" s="178"/>
      <c r="K221" s="178"/>
      <c r="L221" s="178"/>
      <c r="M221" s="178"/>
      <c r="N221" s="178"/>
      <c r="O221" s="178"/>
      <c r="P221" s="178"/>
      <c r="Q221" s="178"/>
      <c r="R221" s="178"/>
      <c r="S221" s="178"/>
      <c r="T221" s="178"/>
      <c r="U221" s="150"/>
      <c r="V221" s="150"/>
    </row>
    <row r="222" spans="1:22" ht="12.75">
      <c r="A222" s="133"/>
      <c r="B222" s="178"/>
      <c r="C222" s="179"/>
      <c r="D222" s="178"/>
      <c r="E222" s="178"/>
      <c r="F222" s="178"/>
      <c r="G222" s="178"/>
      <c r="H222" s="178"/>
      <c r="I222" s="178"/>
      <c r="J222" s="178"/>
      <c r="K222" s="178"/>
      <c r="L222" s="178"/>
      <c r="M222" s="178"/>
      <c r="N222" s="178"/>
      <c r="O222" s="178"/>
      <c r="P222" s="178"/>
      <c r="Q222" s="178"/>
      <c r="R222" s="178"/>
      <c r="S222" s="178"/>
      <c r="T222" s="178"/>
      <c r="U222" s="150"/>
      <c r="V222" s="150"/>
    </row>
    <row r="223" spans="1:22" ht="12.75">
      <c r="A223" s="133"/>
      <c r="B223" s="178"/>
      <c r="C223" s="179"/>
      <c r="D223" s="178"/>
      <c r="E223" s="178"/>
      <c r="F223" s="178"/>
      <c r="G223" s="178"/>
      <c r="H223" s="178"/>
      <c r="I223" s="178"/>
      <c r="J223" s="178"/>
      <c r="K223" s="178"/>
      <c r="L223" s="178"/>
      <c r="M223" s="178"/>
      <c r="N223" s="178"/>
      <c r="O223" s="178"/>
      <c r="P223" s="178"/>
      <c r="Q223" s="178"/>
      <c r="R223" s="178"/>
      <c r="S223" s="178"/>
      <c r="T223" s="178"/>
      <c r="U223" s="150"/>
      <c r="V223" s="150"/>
    </row>
    <row r="224" spans="1:22" ht="12.75">
      <c r="A224" s="133"/>
      <c r="B224" s="178"/>
      <c r="C224" s="179"/>
      <c r="D224" s="178"/>
      <c r="E224" s="178"/>
      <c r="F224" s="178"/>
      <c r="G224" s="178"/>
      <c r="H224" s="178"/>
      <c r="I224" s="178"/>
      <c r="J224" s="178"/>
      <c r="K224" s="178"/>
      <c r="L224" s="178"/>
      <c r="M224" s="178"/>
      <c r="N224" s="178"/>
      <c r="O224" s="178"/>
      <c r="P224" s="178"/>
      <c r="Q224" s="178"/>
      <c r="R224" s="178"/>
      <c r="S224" s="178"/>
      <c r="T224" s="178"/>
      <c r="U224" s="150"/>
      <c r="V224" s="150"/>
    </row>
    <row r="225" spans="1:22" ht="12.75">
      <c r="A225" s="133"/>
      <c r="B225" s="178"/>
      <c r="C225" s="179"/>
      <c r="D225" s="178"/>
      <c r="E225" s="178"/>
      <c r="F225" s="178"/>
      <c r="G225" s="178"/>
      <c r="H225" s="178"/>
      <c r="I225" s="178"/>
      <c r="J225" s="178"/>
      <c r="K225" s="178"/>
      <c r="L225" s="178"/>
      <c r="M225" s="178"/>
      <c r="N225" s="178"/>
      <c r="O225" s="178"/>
      <c r="P225" s="178"/>
      <c r="Q225" s="178"/>
      <c r="R225" s="178"/>
      <c r="S225" s="178"/>
      <c r="T225" s="178"/>
      <c r="U225" s="150"/>
      <c r="V225" s="150"/>
    </row>
    <row r="226" spans="1:22" ht="12.75">
      <c r="A226" s="133"/>
      <c r="B226" s="178"/>
      <c r="C226" s="179"/>
      <c r="D226" s="178"/>
      <c r="E226" s="178"/>
      <c r="F226" s="178"/>
      <c r="G226" s="178"/>
      <c r="H226" s="178"/>
      <c r="I226" s="178"/>
      <c r="J226" s="178"/>
      <c r="K226" s="178"/>
      <c r="L226" s="178"/>
      <c r="M226" s="178"/>
      <c r="N226" s="178"/>
      <c r="O226" s="178"/>
      <c r="P226" s="178"/>
      <c r="Q226" s="178"/>
      <c r="R226" s="178"/>
      <c r="S226" s="178"/>
      <c r="T226" s="178"/>
      <c r="U226" s="150"/>
      <c r="V226" s="150"/>
    </row>
    <row r="227" spans="1:22" ht="12.75">
      <c r="A227" s="133"/>
      <c r="B227" s="178"/>
      <c r="C227" s="179"/>
      <c r="D227" s="178"/>
      <c r="E227" s="178"/>
      <c r="F227" s="178"/>
      <c r="G227" s="178"/>
      <c r="H227" s="178"/>
      <c r="I227" s="178"/>
      <c r="J227" s="178"/>
      <c r="K227" s="178"/>
      <c r="L227" s="178"/>
      <c r="M227" s="178"/>
      <c r="N227" s="178"/>
      <c r="O227" s="178"/>
      <c r="P227" s="178"/>
      <c r="Q227" s="178"/>
      <c r="R227" s="178"/>
      <c r="S227" s="178"/>
      <c r="T227" s="178"/>
      <c r="U227" s="150"/>
      <c r="V227" s="150"/>
    </row>
    <row r="228" spans="1:22" ht="12.75">
      <c r="A228" s="133"/>
      <c r="B228" s="178"/>
      <c r="C228" s="179"/>
      <c r="D228" s="178"/>
      <c r="E228" s="178"/>
      <c r="F228" s="178"/>
      <c r="G228" s="178"/>
      <c r="H228" s="178"/>
      <c r="I228" s="178"/>
      <c r="J228" s="178"/>
      <c r="K228" s="178"/>
      <c r="L228" s="178"/>
      <c r="M228" s="178"/>
      <c r="N228" s="178"/>
      <c r="O228" s="178"/>
      <c r="P228" s="178"/>
      <c r="Q228" s="178"/>
      <c r="R228" s="178"/>
      <c r="S228" s="178"/>
      <c r="T228" s="178"/>
      <c r="U228" s="150"/>
      <c r="V228" s="150"/>
    </row>
    <row r="229" spans="1:22" ht="12.75">
      <c r="A229" s="133"/>
      <c r="B229" s="178"/>
      <c r="C229" s="179"/>
      <c r="D229" s="178"/>
      <c r="E229" s="178"/>
      <c r="F229" s="178"/>
      <c r="G229" s="178"/>
      <c r="H229" s="178"/>
      <c r="I229" s="178"/>
      <c r="J229" s="178"/>
      <c r="K229" s="178"/>
      <c r="L229" s="178"/>
      <c r="M229" s="178"/>
      <c r="N229" s="178"/>
      <c r="O229" s="178"/>
      <c r="P229" s="178"/>
      <c r="Q229" s="178"/>
      <c r="R229" s="178"/>
      <c r="S229" s="178"/>
      <c r="T229" s="178"/>
      <c r="U229" s="150"/>
      <c r="V229" s="150"/>
    </row>
    <row r="230" spans="1:22" ht="12.75">
      <c r="A230" s="133"/>
      <c r="B230" s="178"/>
      <c r="C230" s="179"/>
      <c r="D230" s="178"/>
      <c r="E230" s="178"/>
      <c r="F230" s="178"/>
      <c r="G230" s="178"/>
      <c r="H230" s="178"/>
      <c r="I230" s="178"/>
      <c r="J230" s="178"/>
      <c r="K230" s="178"/>
      <c r="L230" s="178"/>
      <c r="M230" s="178"/>
      <c r="N230" s="178"/>
      <c r="O230" s="178"/>
      <c r="P230" s="178"/>
      <c r="Q230" s="178"/>
      <c r="R230" s="178"/>
      <c r="S230" s="178"/>
      <c r="T230" s="178"/>
      <c r="U230" s="150"/>
      <c r="V230" s="150"/>
    </row>
    <row r="231" spans="1:22" ht="12.75">
      <c r="A231" s="133"/>
      <c r="B231" s="178"/>
      <c r="C231" s="179"/>
      <c r="D231" s="178"/>
      <c r="E231" s="178"/>
      <c r="F231" s="178"/>
      <c r="G231" s="178"/>
      <c r="H231" s="178"/>
      <c r="I231" s="178"/>
      <c r="J231" s="178"/>
      <c r="K231" s="178"/>
      <c r="L231" s="178"/>
      <c r="M231" s="178"/>
      <c r="N231" s="178"/>
      <c r="O231" s="178"/>
      <c r="P231" s="178"/>
      <c r="Q231" s="178"/>
      <c r="R231" s="178"/>
      <c r="S231" s="178"/>
      <c r="T231" s="178"/>
      <c r="U231" s="150"/>
      <c r="V231" s="150"/>
    </row>
    <row r="232" spans="1:22" ht="12.75">
      <c r="A232" s="133"/>
      <c r="B232" s="178"/>
      <c r="C232" s="179"/>
      <c r="D232" s="178"/>
      <c r="E232" s="178"/>
      <c r="F232" s="178"/>
      <c r="G232" s="178"/>
      <c r="H232" s="178"/>
      <c r="I232" s="178"/>
      <c r="J232" s="178"/>
      <c r="K232" s="178"/>
      <c r="L232" s="178"/>
      <c r="M232" s="178"/>
      <c r="N232" s="178"/>
      <c r="O232" s="178"/>
      <c r="P232" s="178"/>
      <c r="Q232" s="178"/>
      <c r="R232" s="178"/>
      <c r="S232" s="178"/>
      <c r="T232" s="178"/>
      <c r="U232" s="150"/>
      <c r="V232" s="150"/>
    </row>
    <row r="233" spans="1:22" ht="12.75">
      <c r="A233" s="133"/>
      <c r="B233" s="178"/>
      <c r="C233" s="179"/>
      <c r="D233" s="178"/>
      <c r="E233" s="178"/>
      <c r="F233" s="178"/>
      <c r="G233" s="178"/>
      <c r="H233" s="178"/>
      <c r="I233" s="178"/>
      <c r="J233" s="178"/>
      <c r="K233" s="178"/>
      <c r="L233" s="178"/>
      <c r="M233" s="178"/>
      <c r="N233" s="178"/>
      <c r="O233" s="178"/>
      <c r="P233" s="178"/>
      <c r="Q233" s="178"/>
      <c r="R233" s="178"/>
      <c r="S233" s="178"/>
      <c r="T233" s="178"/>
      <c r="U233" s="150"/>
      <c r="V233" s="150"/>
    </row>
    <row r="234" spans="1:22" ht="12.75">
      <c r="A234" s="133"/>
      <c r="B234" s="178"/>
      <c r="C234" s="179"/>
      <c r="D234" s="178"/>
      <c r="E234" s="178"/>
      <c r="F234" s="178"/>
      <c r="G234" s="178"/>
      <c r="H234" s="178"/>
      <c r="I234" s="178"/>
      <c r="J234" s="178"/>
      <c r="K234" s="178"/>
      <c r="L234" s="178"/>
      <c r="M234" s="178"/>
      <c r="N234" s="178"/>
      <c r="O234" s="178"/>
      <c r="P234" s="178"/>
      <c r="Q234" s="178"/>
      <c r="R234" s="178"/>
      <c r="S234" s="178"/>
      <c r="T234" s="178"/>
      <c r="U234" s="150"/>
      <c r="V234" s="150"/>
    </row>
    <row r="235" spans="1:22" ht="12.75">
      <c r="A235" s="133"/>
      <c r="B235" s="178"/>
      <c r="C235" s="179"/>
      <c r="D235" s="178"/>
      <c r="E235" s="178"/>
      <c r="F235" s="178"/>
      <c r="G235" s="178"/>
      <c r="H235" s="178"/>
      <c r="I235" s="178"/>
      <c r="J235" s="178"/>
      <c r="K235" s="178"/>
      <c r="L235" s="178"/>
      <c r="M235" s="178"/>
      <c r="N235" s="178"/>
      <c r="O235" s="178"/>
      <c r="P235" s="178"/>
      <c r="Q235" s="178"/>
      <c r="R235" s="178"/>
      <c r="S235" s="178"/>
      <c r="T235" s="178"/>
      <c r="U235" s="150"/>
      <c r="V235" s="150"/>
    </row>
    <row r="236" spans="1:22" ht="12.75">
      <c r="A236" s="133"/>
      <c r="B236" s="178"/>
      <c r="C236" s="179"/>
      <c r="D236" s="178"/>
      <c r="E236" s="178"/>
      <c r="F236" s="178"/>
      <c r="G236" s="178"/>
      <c r="H236" s="178"/>
      <c r="I236" s="178"/>
      <c r="J236" s="178"/>
      <c r="K236" s="178"/>
      <c r="L236" s="178"/>
      <c r="M236" s="178"/>
      <c r="N236" s="178"/>
      <c r="O236" s="178"/>
      <c r="P236" s="178"/>
      <c r="Q236" s="178"/>
      <c r="R236" s="178"/>
      <c r="S236" s="178"/>
      <c r="T236" s="178"/>
      <c r="U236" s="150"/>
      <c r="V236" s="150"/>
    </row>
    <row r="237" spans="1:22" ht="12.75">
      <c r="A237" s="133"/>
      <c r="B237" s="178"/>
      <c r="C237" s="179"/>
      <c r="D237" s="178"/>
      <c r="E237" s="178"/>
      <c r="F237" s="178"/>
      <c r="G237" s="178"/>
      <c r="H237" s="178"/>
      <c r="I237" s="178"/>
      <c r="J237" s="178"/>
      <c r="K237" s="178"/>
      <c r="L237" s="178"/>
      <c r="M237" s="178"/>
      <c r="N237" s="178"/>
      <c r="O237" s="178"/>
      <c r="P237" s="178"/>
      <c r="Q237" s="178"/>
      <c r="R237" s="178"/>
      <c r="S237" s="178"/>
      <c r="T237" s="178"/>
      <c r="U237" s="150"/>
      <c r="V237" s="150"/>
    </row>
    <row r="238" spans="1:22" ht="12.75">
      <c r="A238" s="133"/>
      <c r="B238" s="178"/>
      <c r="C238" s="179"/>
      <c r="D238" s="178"/>
      <c r="E238" s="178"/>
      <c r="F238" s="178"/>
      <c r="G238" s="178"/>
      <c r="H238" s="178"/>
      <c r="I238" s="178"/>
      <c r="J238" s="178"/>
      <c r="K238" s="178"/>
      <c r="L238" s="178"/>
      <c r="M238" s="178"/>
      <c r="N238" s="178"/>
      <c r="O238" s="178"/>
      <c r="P238" s="178"/>
      <c r="Q238" s="178"/>
      <c r="R238" s="178"/>
      <c r="S238" s="178"/>
      <c r="T238" s="178"/>
      <c r="U238" s="150"/>
      <c r="V238" s="150"/>
    </row>
    <row r="239" spans="1:22" ht="12.75">
      <c r="A239" s="133"/>
      <c r="B239" s="178"/>
      <c r="C239" s="179"/>
      <c r="D239" s="178"/>
      <c r="E239" s="178"/>
      <c r="F239" s="178"/>
      <c r="G239" s="178"/>
      <c r="H239" s="178"/>
      <c r="I239" s="178"/>
      <c r="J239" s="178"/>
      <c r="K239" s="178"/>
      <c r="L239" s="178"/>
      <c r="M239" s="178"/>
      <c r="N239" s="178"/>
      <c r="O239" s="178"/>
      <c r="P239" s="178"/>
      <c r="Q239" s="178"/>
      <c r="R239" s="178"/>
      <c r="S239" s="178"/>
      <c r="T239" s="178"/>
      <c r="U239" s="150"/>
      <c r="V239" s="150"/>
    </row>
    <row r="240" spans="1:22" ht="12.75">
      <c r="A240" s="133"/>
      <c r="B240" s="178"/>
      <c r="C240" s="179"/>
      <c r="D240" s="178"/>
      <c r="E240" s="178"/>
      <c r="F240" s="178"/>
      <c r="G240" s="178"/>
      <c r="H240" s="178"/>
      <c r="I240" s="178"/>
      <c r="J240" s="178"/>
      <c r="K240" s="178"/>
      <c r="L240" s="178"/>
      <c r="M240" s="178"/>
      <c r="N240" s="178"/>
      <c r="O240" s="178"/>
      <c r="P240" s="178"/>
      <c r="Q240" s="178"/>
      <c r="R240" s="178"/>
      <c r="S240" s="178"/>
      <c r="T240" s="178"/>
      <c r="U240" s="150"/>
      <c r="V240" s="150"/>
    </row>
    <row r="241" spans="1:22" ht="12.75">
      <c r="A241" s="133"/>
      <c r="B241" s="178"/>
      <c r="C241" s="179"/>
      <c r="D241" s="178"/>
      <c r="E241" s="178"/>
      <c r="F241" s="178"/>
      <c r="G241" s="178"/>
      <c r="H241" s="178"/>
      <c r="I241" s="178"/>
      <c r="J241" s="178"/>
      <c r="K241" s="178"/>
      <c r="L241" s="178"/>
      <c r="M241" s="178"/>
      <c r="N241" s="178"/>
      <c r="O241" s="178"/>
      <c r="P241" s="178"/>
      <c r="Q241" s="178"/>
      <c r="R241" s="178"/>
      <c r="S241" s="178"/>
      <c r="T241" s="178"/>
      <c r="U241" s="150"/>
      <c r="V241" s="150"/>
    </row>
    <row r="242" spans="1:22" ht="12.75">
      <c r="A242" s="133"/>
      <c r="B242" s="178"/>
      <c r="C242" s="179"/>
      <c r="D242" s="178"/>
      <c r="E242" s="178"/>
      <c r="F242" s="178"/>
      <c r="G242" s="178"/>
      <c r="H242" s="178"/>
      <c r="I242" s="178"/>
      <c r="J242" s="178"/>
      <c r="K242" s="178"/>
      <c r="L242" s="178"/>
      <c r="M242" s="178"/>
      <c r="N242" s="178"/>
      <c r="O242" s="178"/>
      <c r="P242" s="178"/>
      <c r="Q242" s="178"/>
      <c r="R242" s="178"/>
      <c r="S242" s="178"/>
      <c r="T242" s="178"/>
      <c r="U242" s="150"/>
      <c r="V242" s="150"/>
    </row>
    <row r="243" spans="1:22" ht="12.75">
      <c r="A243" s="133"/>
      <c r="B243" s="178"/>
      <c r="C243" s="179"/>
      <c r="D243" s="178"/>
      <c r="E243" s="178"/>
      <c r="F243" s="178"/>
      <c r="G243" s="178"/>
      <c r="H243" s="178"/>
      <c r="I243" s="178"/>
      <c r="J243" s="178"/>
      <c r="K243" s="178"/>
      <c r="L243" s="178"/>
      <c r="M243" s="178"/>
      <c r="N243" s="178"/>
      <c r="O243" s="178"/>
      <c r="P243" s="178"/>
      <c r="Q243" s="178"/>
      <c r="R243" s="178"/>
      <c r="S243" s="178"/>
      <c r="T243" s="178"/>
      <c r="U243" s="150"/>
      <c r="V243" s="150"/>
    </row>
    <row r="244" spans="1:22" ht="12.75">
      <c r="A244" s="133"/>
      <c r="B244" s="178"/>
      <c r="C244" s="179"/>
      <c r="D244" s="178"/>
      <c r="E244" s="178"/>
      <c r="F244" s="178"/>
      <c r="G244" s="178"/>
      <c r="H244" s="178"/>
      <c r="I244" s="178"/>
      <c r="J244" s="178"/>
      <c r="K244" s="178"/>
      <c r="L244" s="178"/>
      <c r="M244" s="178"/>
      <c r="N244" s="178"/>
      <c r="O244" s="178"/>
      <c r="P244" s="178"/>
      <c r="Q244" s="178"/>
      <c r="R244" s="178"/>
      <c r="S244" s="178"/>
      <c r="T244" s="178"/>
      <c r="U244" s="150"/>
      <c r="V244" s="150"/>
    </row>
    <row r="245" spans="1:22" ht="12.75">
      <c r="A245" s="133"/>
      <c r="B245" s="178"/>
      <c r="C245" s="179"/>
      <c r="D245" s="178"/>
      <c r="E245" s="178"/>
      <c r="F245" s="178"/>
      <c r="G245" s="178"/>
      <c r="H245" s="178"/>
      <c r="I245" s="178"/>
      <c r="J245" s="178"/>
      <c r="K245" s="178"/>
      <c r="L245" s="178"/>
      <c r="M245" s="178"/>
      <c r="N245" s="178"/>
      <c r="O245" s="178"/>
      <c r="P245" s="178"/>
      <c r="Q245" s="178"/>
      <c r="R245" s="178"/>
      <c r="S245" s="178"/>
      <c r="T245" s="178"/>
      <c r="U245" s="150"/>
      <c r="V245" s="150"/>
    </row>
    <row r="246" spans="1:22" ht="12.75">
      <c r="A246" s="133"/>
      <c r="B246" s="178"/>
      <c r="C246" s="179"/>
      <c r="D246" s="178"/>
      <c r="E246" s="178"/>
      <c r="F246" s="178"/>
      <c r="G246" s="178"/>
      <c r="H246" s="178"/>
      <c r="I246" s="178"/>
      <c r="J246" s="178"/>
      <c r="K246" s="178"/>
      <c r="L246" s="178"/>
      <c r="M246" s="178"/>
      <c r="N246" s="178"/>
      <c r="O246" s="178"/>
      <c r="P246" s="178"/>
      <c r="Q246" s="178"/>
      <c r="R246" s="178"/>
      <c r="S246" s="178"/>
      <c r="T246" s="178"/>
      <c r="U246" s="150"/>
      <c r="V246" s="150"/>
    </row>
    <row r="247" spans="1:22" ht="12.75">
      <c r="A247" s="133"/>
      <c r="B247" s="178"/>
      <c r="C247" s="179"/>
      <c r="D247" s="178"/>
      <c r="E247" s="178"/>
      <c r="F247" s="178"/>
      <c r="G247" s="178"/>
      <c r="H247" s="178"/>
      <c r="I247" s="178"/>
      <c r="J247" s="178"/>
      <c r="K247" s="178"/>
      <c r="L247" s="178"/>
      <c r="M247" s="178"/>
      <c r="N247" s="178"/>
      <c r="O247" s="178"/>
      <c r="P247" s="178"/>
      <c r="Q247" s="178"/>
      <c r="R247" s="178"/>
      <c r="S247" s="178"/>
      <c r="T247" s="178"/>
      <c r="U247" s="150"/>
      <c r="V247" s="150"/>
    </row>
    <row r="248" spans="1:22" ht="12.75">
      <c r="A248" s="133"/>
      <c r="B248" s="178"/>
      <c r="C248" s="179"/>
      <c r="D248" s="178"/>
      <c r="E248" s="178"/>
      <c r="F248" s="178"/>
      <c r="G248" s="178"/>
      <c r="H248" s="178"/>
      <c r="I248" s="178"/>
      <c r="J248" s="178"/>
      <c r="K248" s="178"/>
      <c r="L248" s="178"/>
      <c r="M248" s="178"/>
      <c r="N248" s="178"/>
      <c r="O248" s="178"/>
      <c r="P248" s="178"/>
      <c r="Q248" s="178"/>
      <c r="R248" s="178"/>
      <c r="S248" s="178"/>
      <c r="T248" s="178"/>
      <c r="U248" s="150"/>
      <c r="V248" s="150"/>
    </row>
    <row r="249" spans="1:22" ht="12.75">
      <c r="A249" s="133"/>
      <c r="B249" s="178"/>
      <c r="C249" s="179"/>
      <c r="D249" s="178"/>
      <c r="E249" s="178"/>
      <c r="F249" s="178"/>
      <c r="G249" s="178"/>
      <c r="H249" s="178"/>
      <c r="I249" s="178"/>
      <c r="J249" s="178"/>
      <c r="K249" s="178"/>
      <c r="L249" s="178"/>
      <c r="M249" s="178"/>
      <c r="N249" s="178"/>
      <c r="O249" s="178"/>
      <c r="P249" s="178"/>
      <c r="Q249" s="178"/>
      <c r="R249" s="178"/>
      <c r="S249" s="178"/>
      <c r="T249" s="178"/>
      <c r="U249" s="150"/>
      <c r="V249" s="150"/>
    </row>
    <row r="250" spans="1:22" ht="12.75">
      <c r="A250" s="133"/>
      <c r="B250" s="178"/>
      <c r="C250" s="179"/>
      <c r="D250" s="178"/>
      <c r="E250" s="178"/>
      <c r="F250" s="178"/>
      <c r="G250" s="178"/>
      <c r="H250" s="178"/>
      <c r="I250" s="178"/>
      <c r="J250" s="178"/>
      <c r="K250" s="178"/>
      <c r="L250" s="178"/>
      <c r="M250" s="178"/>
      <c r="N250" s="178"/>
      <c r="O250" s="178"/>
      <c r="P250" s="178"/>
      <c r="Q250" s="178"/>
      <c r="R250" s="178"/>
      <c r="S250" s="178"/>
      <c r="T250" s="178"/>
      <c r="U250" s="150"/>
      <c r="V250" s="150"/>
    </row>
    <row r="251" spans="1:22" ht="12.75">
      <c r="A251" s="133"/>
      <c r="B251" s="178"/>
      <c r="C251" s="179"/>
      <c r="D251" s="178"/>
      <c r="E251" s="178"/>
      <c r="F251" s="178"/>
      <c r="G251" s="178"/>
      <c r="H251" s="178"/>
      <c r="I251" s="178"/>
      <c r="J251" s="178"/>
      <c r="K251" s="178"/>
      <c r="L251" s="178"/>
      <c r="M251" s="178"/>
      <c r="N251" s="178"/>
      <c r="O251" s="178"/>
      <c r="P251" s="178"/>
      <c r="Q251" s="178"/>
      <c r="R251" s="178"/>
      <c r="S251" s="178"/>
      <c r="T251" s="178"/>
      <c r="U251" s="150"/>
      <c r="V251" s="150"/>
    </row>
    <row r="252" spans="1:22" ht="12.75">
      <c r="A252" s="133"/>
      <c r="B252" s="178"/>
      <c r="C252" s="179"/>
      <c r="D252" s="178"/>
      <c r="E252" s="178"/>
      <c r="F252" s="178"/>
      <c r="G252" s="178"/>
      <c r="H252" s="178"/>
      <c r="I252" s="178"/>
      <c r="J252" s="178"/>
      <c r="K252" s="178"/>
      <c r="L252" s="178"/>
      <c r="M252" s="178"/>
      <c r="N252" s="178"/>
      <c r="O252" s="178"/>
      <c r="P252" s="178"/>
      <c r="Q252" s="178"/>
      <c r="R252" s="178"/>
      <c r="S252" s="178"/>
      <c r="T252" s="178"/>
      <c r="U252" s="150"/>
      <c r="V252" s="150"/>
    </row>
    <row r="253" spans="1:22" ht="12.75">
      <c r="A253" s="133"/>
      <c r="B253" s="178"/>
      <c r="C253" s="179"/>
      <c r="D253" s="178"/>
      <c r="E253" s="178"/>
      <c r="F253" s="178"/>
      <c r="G253" s="178"/>
      <c r="H253" s="178"/>
      <c r="I253" s="178"/>
      <c r="J253" s="178"/>
      <c r="K253" s="178"/>
      <c r="L253" s="178"/>
      <c r="M253" s="178"/>
      <c r="N253" s="178"/>
      <c r="O253" s="178"/>
      <c r="P253" s="178"/>
      <c r="Q253" s="178"/>
      <c r="R253" s="178"/>
      <c r="S253" s="178"/>
      <c r="T253" s="178"/>
      <c r="U253" s="150"/>
      <c r="V253" s="150"/>
    </row>
    <row r="254" spans="1:22" ht="12.75">
      <c r="A254" s="133"/>
      <c r="B254" s="178"/>
      <c r="C254" s="179"/>
      <c r="D254" s="178"/>
      <c r="E254" s="178"/>
      <c r="F254" s="178"/>
      <c r="G254" s="178"/>
      <c r="H254" s="178"/>
      <c r="I254" s="178"/>
      <c r="J254" s="178"/>
      <c r="K254" s="178"/>
      <c r="L254" s="178"/>
      <c r="M254" s="178"/>
      <c r="N254" s="178"/>
      <c r="O254" s="178"/>
      <c r="P254" s="178"/>
      <c r="Q254" s="178"/>
      <c r="R254" s="178"/>
      <c r="S254" s="178"/>
      <c r="T254" s="178"/>
      <c r="U254" s="150"/>
      <c r="V254" s="150"/>
    </row>
    <row r="255" spans="1:22" ht="12.75">
      <c r="A255" s="133"/>
      <c r="B255" s="178"/>
      <c r="C255" s="179"/>
      <c r="D255" s="178"/>
      <c r="E255" s="178"/>
      <c r="F255" s="178"/>
      <c r="G255" s="178"/>
      <c r="H255" s="178"/>
      <c r="I255" s="178"/>
      <c r="J255" s="178"/>
      <c r="K255" s="178"/>
      <c r="L255" s="178"/>
      <c r="M255" s="178"/>
      <c r="N255" s="178"/>
      <c r="O255" s="178"/>
      <c r="P255" s="178"/>
      <c r="Q255" s="178"/>
      <c r="R255" s="178"/>
      <c r="S255" s="178"/>
      <c r="T255" s="178"/>
      <c r="U255" s="150"/>
      <c r="V255" s="150"/>
    </row>
    <row r="256" spans="1:22" ht="12.75">
      <c r="A256" s="133"/>
      <c r="B256" s="178"/>
      <c r="C256" s="179"/>
      <c r="D256" s="178"/>
      <c r="E256" s="178"/>
      <c r="F256" s="178"/>
      <c r="G256" s="178"/>
      <c r="H256" s="178"/>
      <c r="I256" s="178"/>
      <c r="J256" s="178"/>
      <c r="K256" s="178"/>
      <c r="L256" s="178"/>
      <c r="M256" s="178"/>
      <c r="N256" s="178"/>
      <c r="O256" s="178"/>
      <c r="P256" s="178"/>
      <c r="Q256" s="178"/>
      <c r="R256" s="178"/>
      <c r="S256" s="178"/>
      <c r="T256" s="178"/>
      <c r="U256" s="150"/>
      <c r="V256" s="150"/>
    </row>
    <row r="257" spans="1:22" ht="12.75">
      <c r="A257" s="133"/>
      <c r="B257" s="178"/>
      <c r="C257" s="179"/>
      <c r="D257" s="178"/>
      <c r="E257" s="178"/>
      <c r="F257" s="178"/>
      <c r="G257" s="178"/>
      <c r="H257" s="178"/>
      <c r="I257" s="178"/>
      <c r="J257" s="178"/>
      <c r="K257" s="178"/>
      <c r="L257" s="178"/>
      <c r="M257" s="178"/>
      <c r="N257" s="178"/>
      <c r="O257" s="178"/>
      <c r="P257" s="178"/>
      <c r="Q257" s="178"/>
      <c r="R257" s="178"/>
      <c r="S257" s="178"/>
      <c r="T257" s="178"/>
      <c r="U257" s="150"/>
      <c r="V257" s="150"/>
    </row>
    <row r="258" spans="1:22" ht="12.75">
      <c r="A258" s="133"/>
      <c r="B258" s="178"/>
      <c r="C258" s="179"/>
      <c r="D258" s="178"/>
      <c r="E258" s="178"/>
      <c r="F258" s="178"/>
      <c r="G258" s="178"/>
      <c r="H258" s="178"/>
      <c r="I258" s="178"/>
      <c r="J258" s="178"/>
      <c r="K258" s="178"/>
      <c r="L258" s="178"/>
      <c r="M258" s="178"/>
      <c r="N258" s="178"/>
      <c r="O258" s="178"/>
      <c r="P258" s="178"/>
      <c r="Q258" s="178"/>
      <c r="R258" s="178"/>
      <c r="S258" s="178"/>
      <c r="T258" s="178"/>
      <c r="U258" s="150"/>
      <c r="V258" s="150"/>
    </row>
    <row r="259" spans="1:22" ht="12.75">
      <c r="A259" s="133"/>
      <c r="B259" s="178"/>
      <c r="C259" s="179"/>
      <c r="D259" s="178"/>
      <c r="E259" s="178"/>
      <c r="F259" s="178"/>
      <c r="G259" s="178"/>
      <c r="H259" s="178"/>
      <c r="I259" s="178"/>
      <c r="J259" s="178"/>
      <c r="K259" s="178"/>
      <c r="L259" s="178"/>
      <c r="M259" s="178"/>
      <c r="N259" s="178"/>
      <c r="O259" s="178"/>
      <c r="P259" s="178"/>
      <c r="Q259" s="178"/>
      <c r="R259" s="178"/>
      <c r="S259" s="178"/>
      <c r="T259" s="178"/>
      <c r="U259" s="150"/>
      <c r="V259" s="150"/>
    </row>
    <row r="260" spans="1:22" ht="12.75">
      <c r="A260" s="133"/>
      <c r="B260" s="178"/>
      <c r="C260" s="179"/>
      <c r="D260" s="178"/>
      <c r="E260" s="178"/>
      <c r="F260" s="178"/>
      <c r="G260" s="178"/>
      <c r="H260" s="178"/>
      <c r="I260" s="178"/>
      <c r="J260" s="178"/>
      <c r="K260" s="178"/>
      <c r="L260" s="178"/>
      <c r="M260" s="178"/>
      <c r="N260" s="178"/>
      <c r="O260" s="178"/>
      <c r="P260" s="178"/>
      <c r="Q260" s="178"/>
      <c r="R260" s="178"/>
      <c r="S260" s="178"/>
      <c r="T260" s="178"/>
      <c r="U260" s="150"/>
      <c r="V260" s="150"/>
    </row>
    <row r="261" spans="1:22" ht="12.75">
      <c r="A261" s="133"/>
      <c r="B261" s="178"/>
      <c r="C261" s="179"/>
      <c r="D261" s="178"/>
      <c r="E261" s="178"/>
      <c r="F261" s="178"/>
      <c r="G261" s="178"/>
      <c r="H261" s="178"/>
      <c r="I261" s="178"/>
      <c r="J261" s="178"/>
      <c r="K261" s="178"/>
      <c r="L261" s="178"/>
      <c r="M261" s="178"/>
      <c r="N261" s="178"/>
      <c r="O261" s="178"/>
      <c r="P261" s="178"/>
      <c r="Q261" s="178"/>
      <c r="R261" s="178"/>
      <c r="S261" s="178"/>
      <c r="T261" s="178"/>
      <c r="U261" s="150"/>
      <c r="V261" s="150"/>
    </row>
    <row r="262" spans="1:22" ht="12.75">
      <c r="A262" s="133"/>
      <c r="B262" s="178"/>
      <c r="C262" s="179"/>
      <c r="D262" s="178"/>
      <c r="E262" s="178"/>
      <c r="F262" s="178"/>
      <c r="G262" s="178"/>
      <c r="H262" s="178"/>
      <c r="I262" s="178"/>
      <c r="J262" s="178"/>
      <c r="K262" s="178"/>
      <c r="L262" s="178"/>
      <c r="M262" s="178"/>
      <c r="N262" s="178"/>
      <c r="O262" s="178"/>
      <c r="P262" s="178"/>
      <c r="Q262" s="178"/>
      <c r="R262" s="178"/>
      <c r="S262" s="178"/>
      <c r="T262" s="178"/>
      <c r="U262" s="150"/>
      <c r="V262" s="150"/>
    </row>
    <row r="263" spans="1:22" ht="12.75">
      <c r="A263" s="133"/>
      <c r="B263" s="178"/>
      <c r="C263" s="179"/>
      <c r="D263" s="178"/>
      <c r="E263" s="178"/>
      <c r="F263" s="178"/>
      <c r="G263" s="178"/>
      <c r="H263" s="178"/>
      <c r="I263" s="178"/>
      <c r="J263" s="178"/>
      <c r="K263" s="178"/>
      <c r="L263" s="178"/>
      <c r="M263" s="178"/>
      <c r="N263" s="178"/>
      <c r="O263" s="178"/>
      <c r="P263" s="178"/>
      <c r="Q263" s="178"/>
      <c r="R263" s="178"/>
      <c r="S263" s="178"/>
      <c r="T263" s="178"/>
      <c r="U263" s="150"/>
      <c r="V263" s="150"/>
    </row>
    <row r="264" spans="1:22" ht="12.75">
      <c r="A264" s="133"/>
      <c r="B264" s="178"/>
      <c r="C264" s="179"/>
      <c r="D264" s="178"/>
      <c r="E264" s="178"/>
      <c r="F264" s="178"/>
      <c r="G264" s="178"/>
      <c r="H264" s="178"/>
      <c r="I264" s="178"/>
      <c r="J264" s="178"/>
      <c r="K264" s="178"/>
      <c r="L264" s="178"/>
      <c r="M264" s="178"/>
      <c r="N264" s="178"/>
      <c r="O264" s="178"/>
      <c r="P264" s="178"/>
      <c r="Q264" s="178"/>
      <c r="R264" s="178"/>
      <c r="S264" s="178"/>
      <c r="T264" s="178"/>
      <c r="U264" s="150"/>
      <c r="V264" s="150"/>
    </row>
    <row r="265" spans="1:22" ht="12.75">
      <c r="A265" s="133"/>
      <c r="B265" s="178"/>
      <c r="C265" s="179"/>
      <c r="D265" s="178"/>
      <c r="E265" s="178"/>
      <c r="F265" s="178"/>
      <c r="G265" s="178"/>
      <c r="H265" s="178"/>
      <c r="I265" s="178"/>
      <c r="J265" s="178"/>
      <c r="K265" s="178"/>
      <c r="L265" s="178"/>
      <c r="M265" s="178"/>
      <c r="N265" s="178"/>
      <c r="O265" s="178"/>
      <c r="P265" s="178"/>
      <c r="Q265" s="178"/>
      <c r="R265" s="178"/>
      <c r="S265" s="178"/>
      <c r="T265" s="178"/>
      <c r="U265" s="150"/>
      <c r="V265" s="150"/>
    </row>
    <row r="266" spans="1:22" ht="12.75">
      <c r="A266" s="133"/>
      <c r="B266" s="178"/>
      <c r="C266" s="179"/>
      <c r="D266" s="178"/>
      <c r="E266" s="178"/>
      <c r="F266" s="178"/>
      <c r="G266" s="178"/>
      <c r="H266" s="178"/>
      <c r="I266" s="178"/>
      <c r="J266" s="178"/>
      <c r="K266" s="178"/>
      <c r="L266" s="178"/>
      <c r="M266" s="178"/>
      <c r="N266" s="178"/>
      <c r="O266" s="178"/>
      <c r="P266" s="178"/>
      <c r="Q266" s="178"/>
      <c r="R266" s="178"/>
      <c r="S266" s="178"/>
      <c r="T266" s="178"/>
      <c r="U266" s="150"/>
      <c r="V266" s="150"/>
    </row>
    <row r="267" spans="1:22" ht="12.75">
      <c r="A267" s="133"/>
      <c r="B267" s="178"/>
      <c r="C267" s="179"/>
      <c r="D267" s="178"/>
      <c r="E267" s="178"/>
      <c r="F267" s="178"/>
      <c r="G267" s="178"/>
      <c r="H267" s="178"/>
      <c r="I267" s="178"/>
      <c r="J267" s="178"/>
      <c r="K267" s="178"/>
      <c r="L267" s="178"/>
      <c r="M267" s="178"/>
      <c r="N267" s="178"/>
      <c r="O267" s="178"/>
      <c r="P267" s="178"/>
      <c r="Q267" s="178"/>
      <c r="R267" s="178"/>
      <c r="S267" s="178"/>
      <c r="T267" s="178"/>
      <c r="U267" s="150"/>
      <c r="V267" s="150"/>
    </row>
    <row r="268" spans="1:22" ht="12.75">
      <c r="A268" s="133"/>
      <c r="B268" s="178"/>
      <c r="C268" s="179"/>
      <c r="D268" s="178"/>
      <c r="E268" s="178"/>
      <c r="F268" s="178"/>
      <c r="G268" s="178"/>
      <c r="H268" s="178"/>
      <c r="I268" s="178"/>
      <c r="J268" s="178"/>
      <c r="K268" s="178"/>
      <c r="L268" s="178"/>
      <c r="M268" s="178"/>
      <c r="N268" s="178"/>
      <c r="O268" s="178"/>
      <c r="P268" s="178"/>
      <c r="Q268" s="178"/>
      <c r="R268" s="178"/>
      <c r="S268" s="178"/>
      <c r="T268" s="178"/>
      <c r="U268" s="150"/>
      <c r="V268" s="150"/>
    </row>
    <row r="269" spans="1:22" ht="12.75">
      <c r="A269" s="133"/>
      <c r="B269" s="178"/>
      <c r="C269" s="179"/>
      <c r="D269" s="178"/>
      <c r="E269" s="178"/>
      <c r="F269" s="178"/>
      <c r="G269" s="178"/>
      <c r="H269" s="178"/>
      <c r="I269" s="178"/>
      <c r="J269" s="178"/>
      <c r="K269" s="178"/>
      <c r="L269" s="178"/>
      <c r="M269" s="178"/>
      <c r="N269" s="178"/>
      <c r="O269" s="178"/>
      <c r="P269" s="178"/>
      <c r="Q269" s="178"/>
      <c r="R269" s="178"/>
      <c r="S269" s="178"/>
      <c r="T269" s="178"/>
      <c r="U269" s="150"/>
      <c r="V269" s="150"/>
    </row>
    <row r="270" spans="1:22" ht="12.75">
      <c r="A270" s="133"/>
      <c r="B270" s="178"/>
      <c r="C270" s="179"/>
      <c r="D270" s="178"/>
      <c r="E270" s="178"/>
      <c r="F270" s="178"/>
      <c r="G270" s="178"/>
      <c r="H270" s="178"/>
      <c r="I270" s="178"/>
      <c r="J270" s="178"/>
      <c r="K270" s="178"/>
      <c r="L270" s="178"/>
      <c r="M270" s="178"/>
      <c r="N270" s="178"/>
      <c r="O270" s="178"/>
      <c r="P270" s="178"/>
      <c r="Q270" s="178"/>
      <c r="R270" s="178"/>
      <c r="S270" s="178"/>
      <c r="T270" s="178"/>
      <c r="U270" s="150"/>
      <c r="V270" s="150"/>
    </row>
    <row r="271" spans="1:22" ht="12.75">
      <c r="A271" s="133"/>
      <c r="B271" s="178"/>
      <c r="C271" s="179"/>
      <c r="D271" s="178"/>
      <c r="E271" s="178"/>
      <c r="F271" s="178"/>
      <c r="G271" s="178"/>
      <c r="H271" s="178"/>
      <c r="I271" s="178"/>
      <c r="J271" s="178"/>
      <c r="K271" s="178"/>
      <c r="L271" s="178"/>
      <c r="M271" s="178"/>
      <c r="N271" s="178"/>
      <c r="O271" s="178"/>
      <c r="P271" s="178"/>
      <c r="Q271" s="178"/>
      <c r="R271" s="178"/>
      <c r="S271" s="178"/>
      <c r="T271" s="178"/>
      <c r="U271" s="150"/>
      <c r="V271" s="150"/>
    </row>
    <row r="272" spans="1:22" ht="12.75">
      <c r="A272" s="133"/>
      <c r="B272" s="178"/>
      <c r="C272" s="179"/>
      <c r="D272" s="178"/>
      <c r="E272" s="178"/>
      <c r="F272" s="178"/>
      <c r="G272" s="178"/>
      <c r="H272" s="178"/>
      <c r="I272" s="178"/>
      <c r="J272" s="178"/>
      <c r="K272" s="178"/>
      <c r="L272" s="178"/>
      <c r="M272" s="178"/>
      <c r="N272" s="178"/>
      <c r="O272" s="178"/>
      <c r="P272" s="178"/>
      <c r="Q272" s="178"/>
      <c r="R272" s="178"/>
      <c r="S272" s="178"/>
      <c r="T272" s="178"/>
      <c r="U272" s="150"/>
      <c r="V272" s="150"/>
    </row>
    <row r="273" spans="1:22" ht="12.75">
      <c r="A273" s="133"/>
      <c r="B273" s="178"/>
      <c r="C273" s="179"/>
      <c r="D273" s="178"/>
      <c r="E273" s="178"/>
      <c r="F273" s="178"/>
      <c r="G273" s="178"/>
      <c r="H273" s="178"/>
      <c r="I273" s="178"/>
      <c r="J273" s="178"/>
      <c r="K273" s="178"/>
      <c r="L273" s="178"/>
      <c r="M273" s="178"/>
      <c r="N273" s="178"/>
      <c r="O273" s="178"/>
      <c r="P273" s="178"/>
      <c r="Q273" s="178"/>
      <c r="R273" s="178"/>
      <c r="S273" s="178"/>
      <c r="T273" s="178"/>
      <c r="U273" s="150"/>
      <c r="V273" s="150"/>
    </row>
    <row r="274" spans="1:22" ht="12.75">
      <c r="A274" s="133"/>
      <c r="B274" s="178"/>
      <c r="C274" s="179"/>
      <c r="D274" s="178"/>
      <c r="E274" s="178"/>
      <c r="F274" s="178"/>
      <c r="G274" s="178"/>
      <c r="H274" s="178"/>
      <c r="I274" s="178"/>
      <c r="J274" s="178"/>
      <c r="K274" s="178"/>
      <c r="L274" s="178"/>
      <c r="M274" s="178"/>
      <c r="N274" s="178"/>
      <c r="O274" s="178"/>
      <c r="P274" s="178"/>
      <c r="Q274" s="178"/>
      <c r="R274" s="178"/>
      <c r="S274" s="178"/>
      <c r="T274" s="178"/>
      <c r="U274" s="150"/>
      <c r="V274" s="150"/>
    </row>
    <row r="275" spans="1:22" ht="12.75">
      <c r="A275" s="133"/>
      <c r="B275" s="178"/>
      <c r="C275" s="179"/>
      <c r="D275" s="178"/>
      <c r="E275" s="178"/>
      <c r="F275" s="178"/>
      <c r="G275" s="178"/>
      <c r="H275" s="178"/>
      <c r="I275" s="178"/>
      <c r="J275" s="178"/>
      <c r="K275" s="178"/>
      <c r="L275" s="178"/>
      <c r="M275" s="178"/>
      <c r="N275" s="178"/>
      <c r="O275" s="178"/>
      <c r="P275" s="178"/>
      <c r="Q275" s="178"/>
      <c r="R275" s="178"/>
      <c r="S275" s="178"/>
      <c r="T275" s="178"/>
      <c r="U275" s="150"/>
      <c r="V275" s="150"/>
    </row>
    <row r="276" spans="1:22" ht="12.75">
      <c r="A276" s="133"/>
      <c r="B276" s="178"/>
      <c r="C276" s="179"/>
      <c r="D276" s="178"/>
      <c r="E276" s="178"/>
      <c r="F276" s="178"/>
      <c r="G276" s="178"/>
      <c r="H276" s="178"/>
      <c r="I276" s="178"/>
      <c r="J276" s="178"/>
      <c r="K276" s="178"/>
      <c r="L276" s="178"/>
      <c r="M276" s="178"/>
      <c r="N276" s="178"/>
      <c r="O276" s="178"/>
      <c r="P276" s="178"/>
      <c r="Q276" s="178"/>
      <c r="R276" s="178"/>
      <c r="S276" s="178"/>
      <c r="T276" s="178"/>
      <c r="U276" s="150"/>
      <c r="V276" s="150"/>
    </row>
    <row r="277" spans="1:22" ht="12.75">
      <c r="A277" s="133"/>
      <c r="B277" s="178"/>
      <c r="C277" s="179"/>
      <c r="D277" s="178"/>
      <c r="E277" s="178"/>
      <c r="F277" s="178"/>
      <c r="G277" s="178"/>
      <c r="H277" s="178"/>
      <c r="I277" s="178"/>
      <c r="J277" s="178"/>
      <c r="K277" s="178"/>
      <c r="L277" s="178"/>
      <c r="M277" s="178"/>
      <c r="N277" s="178"/>
      <c r="O277" s="178"/>
      <c r="P277" s="178"/>
      <c r="Q277" s="178"/>
      <c r="R277" s="178"/>
      <c r="S277" s="178"/>
      <c r="T277" s="178"/>
      <c r="U277" s="150"/>
      <c r="V277" s="150"/>
    </row>
    <row r="278" spans="1:22" ht="12.75">
      <c r="A278" s="133"/>
      <c r="B278" s="178"/>
      <c r="C278" s="179"/>
      <c r="D278" s="178"/>
      <c r="E278" s="178"/>
      <c r="F278" s="178"/>
      <c r="G278" s="178"/>
      <c r="H278" s="178"/>
      <c r="I278" s="178"/>
      <c r="J278" s="178"/>
      <c r="K278" s="178"/>
      <c r="L278" s="178"/>
      <c r="M278" s="178"/>
      <c r="N278" s="178"/>
      <c r="O278" s="178"/>
      <c r="P278" s="178"/>
      <c r="Q278" s="178"/>
      <c r="R278" s="178"/>
      <c r="S278" s="178"/>
      <c r="T278" s="178"/>
      <c r="U278" s="150"/>
      <c r="V278" s="150"/>
    </row>
    <row r="279" spans="1:22" ht="12.75">
      <c r="A279" s="133"/>
      <c r="B279" s="178"/>
      <c r="C279" s="179"/>
      <c r="D279" s="178"/>
      <c r="E279" s="178"/>
      <c r="F279" s="178"/>
      <c r="G279" s="178"/>
      <c r="H279" s="178"/>
      <c r="I279" s="178"/>
      <c r="J279" s="178"/>
      <c r="K279" s="178"/>
      <c r="L279" s="178"/>
      <c r="M279" s="178"/>
      <c r="N279" s="178"/>
      <c r="O279" s="178"/>
      <c r="P279" s="178"/>
      <c r="Q279" s="178"/>
      <c r="R279" s="178"/>
      <c r="S279" s="178"/>
      <c r="T279" s="178"/>
      <c r="U279" s="150"/>
      <c r="V279" s="150"/>
    </row>
    <row r="280" spans="1:22" ht="12.75">
      <c r="A280" s="133"/>
      <c r="B280" s="178"/>
      <c r="C280" s="179"/>
      <c r="D280" s="178"/>
      <c r="E280" s="178"/>
      <c r="F280" s="178"/>
      <c r="G280" s="178"/>
      <c r="H280" s="178"/>
      <c r="I280" s="178"/>
      <c r="J280" s="178"/>
      <c r="K280" s="178"/>
      <c r="L280" s="178"/>
      <c r="M280" s="178"/>
      <c r="N280" s="178"/>
      <c r="O280" s="178"/>
      <c r="P280" s="178"/>
      <c r="Q280" s="178"/>
      <c r="R280" s="178"/>
      <c r="S280" s="178"/>
      <c r="T280" s="178"/>
      <c r="U280" s="150"/>
      <c r="V280" s="150"/>
    </row>
    <row r="281" spans="1:22" ht="12.75">
      <c r="A281" s="133"/>
      <c r="B281" s="178"/>
      <c r="C281" s="179"/>
      <c r="D281" s="178"/>
      <c r="E281" s="178"/>
      <c r="F281" s="178"/>
      <c r="G281" s="178"/>
      <c r="H281" s="178"/>
      <c r="I281" s="178"/>
      <c r="J281" s="178"/>
      <c r="K281" s="178"/>
      <c r="L281" s="178"/>
      <c r="M281" s="178"/>
      <c r="N281" s="178"/>
      <c r="O281" s="178"/>
      <c r="P281" s="178"/>
      <c r="Q281" s="178"/>
      <c r="R281" s="178"/>
      <c r="S281" s="178"/>
      <c r="T281" s="178"/>
      <c r="U281" s="150"/>
      <c r="V281" s="150"/>
    </row>
    <row r="282" spans="1:22" ht="12.75">
      <c r="A282" s="133"/>
      <c r="B282" s="178"/>
      <c r="C282" s="179"/>
      <c r="D282" s="178"/>
      <c r="E282" s="178"/>
      <c r="F282" s="178"/>
      <c r="G282" s="178"/>
      <c r="H282" s="178"/>
      <c r="I282" s="178"/>
      <c r="J282" s="178"/>
      <c r="K282" s="178"/>
      <c r="L282" s="178"/>
      <c r="M282" s="178"/>
      <c r="N282" s="178"/>
      <c r="O282" s="178"/>
      <c r="P282" s="178"/>
      <c r="Q282" s="178"/>
      <c r="R282" s="178"/>
      <c r="S282" s="178"/>
      <c r="T282" s="178"/>
      <c r="U282" s="150"/>
      <c r="V282" s="150"/>
    </row>
    <row r="283" spans="1:22" ht="12.75">
      <c r="A283" s="133"/>
      <c r="B283" s="178"/>
      <c r="C283" s="179"/>
      <c r="D283" s="178"/>
      <c r="E283" s="178"/>
      <c r="F283" s="178"/>
      <c r="G283" s="178"/>
      <c r="H283" s="178"/>
      <c r="I283" s="178"/>
      <c r="J283" s="178"/>
      <c r="K283" s="178"/>
      <c r="L283" s="178"/>
      <c r="M283" s="178"/>
      <c r="N283" s="178"/>
      <c r="O283" s="178"/>
      <c r="P283" s="178"/>
      <c r="Q283" s="178"/>
      <c r="R283" s="178"/>
      <c r="S283" s="178"/>
      <c r="T283" s="178"/>
      <c r="U283" s="150"/>
      <c r="V283" s="150"/>
    </row>
    <row r="284" spans="1:22" ht="12.75">
      <c r="A284" s="133"/>
      <c r="B284" s="178"/>
      <c r="C284" s="179"/>
      <c r="D284" s="178"/>
      <c r="E284" s="178"/>
      <c r="F284" s="178"/>
      <c r="G284" s="178"/>
      <c r="H284" s="178"/>
      <c r="I284" s="178"/>
      <c r="J284" s="178"/>
      <c r="K284" s="178"/>
      <c r="L284" s="178"/>
      <c r="M284" s="178"/>
      <c r="N284" s="178"/>
      <c r="O284" s="178"/>
      <c r="P284" s="178"/>
      <c r="Q284" s="178"/>
      <c r="R284" s="178"/>
      <c r="S284" s="178"/>
      <c r="T284" s="178"/>
      <c r="U284" s="150"/>
      <c r="V284" s="150"/>
    </row>
    <row r="285" spans="1:22" ht="12.75">
      <c r="A285" s="133"/>
      <c r="B285" s="178"/>
      <c r="C285" s="179"/>
      <c r="D285" s="178"/>
      <c r="E285" s="178"/>
      <c r="F285" s="178"/>
      <c r="G285" s="178"/>
      <c r="H285" s="178"/>
      <c r="I285" s="178"/>
      <c r="J285" s="178"/>
      <c r="K285" s="178"/>
      <c r="L285" s="178"/>
      <c r="M285" s="178"/>
      <c r="N285" s="178"/>
      <c r="O285" s="178"/>
      <c r="P285" s="178"/>
      <c r="Q285" s="178"/>
      <c r="R285" s="178"/>
      <c r="S285" s="178"/>
      <c r="T285" s="178"/>
      <c r="U285" s="150"/>
      <c r="V285" s="150"/>
    </row>
    <row r="286" spans="1:22" ht="12.75">
      <c r="A286" s="133"/>
      <c r="B286" s="178"/>
      <c r="C286" s="179"/>
      <c r="D286" s="178"/>
      <c r="E286" s="178"/>
      <c r="F286" s="178"/>
      <c r="G286" s="178"/>
      <c r="H286" s="178"/>
      <c r="I286" s="178"/>
      <c r="J286" s="178"/>
      <c r="K286" s="178"/>
      <c r="L286" s="178"/>
      <c r="M286" s="178"/>
      <c r="N286" s="178"/>
      <c r="O286" s="178"/>
      <c r="P286" s="178"/>
      <c r="Q286" s="178"/>
      <c r="R286" s="178"/>
      <c r="S286" s="178"/>
      <c r="T286" s="178"/>
      <c r="U286" s="150"/>
      <c r="V286" s="150"/>
    </row>
    <row r="287" spans="1:22" ht="12.75">
      <c r="A287" s="133"/>
      <c r="B287" s="178"/>
      <c r="C287" s="179"/>
      <c r="D287" s="178"/>
      <c r="E287" s="178"/>
      <c r="F287" s="178"/>
      <c r="G287" s="178"/>
      <c r="H287" s="178"/>
      <c r="I287" s="178"/>
      <c r="J287" s="178"/>
      <c r="K287" s="178"/>
      <c r="L287" s="178"/>
      <c r="M287" s="178"/>
      <c r="N287" s="178"/>
      <c r="O287" s="178"/>
      <c r="P287" s="178"/>
      <c r="Q287" s="178"/>
      <c r="R287" s="178"/>
      <c r="S287" s="178"/>
      <c r="T287" s="178"/>
      <c r="U287" s="150"/>
      <c r="V287" s="150"/>
    </row>
    <row r="288" spans="1:22" ht="12.75">
      <c r="A288" s="133"/>
      <c r="B288" s="178"/>
      <c r="C288" s="179"/>
      <c r="D288" s="178"/>
      <c r="E288" s="178"/>
      <c r="F288" s="178"/>
      <c r="G288" s="178"/>
      <c r="H288" s="178"/>
      <c r="I288" s="178"/>
      <c r="J288" s="178"/>
      <c r="K288" s="178"/>
      <c r="L288" s="178"/>
      <c r="M288" s="178"/>
      <c r="N288" s="178"/>
      <c r="O288" s="178"/>
      <c r="P288" s="178"/>
      <c r="Q288" s="178"/>
      <c r="R288" s="178"/>
      <c r="S288" s="178"/>
      <c r="T288" s="178"/>
      <c r="U288" s="150"/>
      <c r="V288" s="150"/>
    </row>
    <row r="289" spans="1:22" ht="12.75">
      <c r="A289" s="133"/>
      <c r="B289" s="178"/>
      <c r="C289" s="179"/>
      <c r="D289" s="178"/>
      <c r="E289" s="178"/>
      <c r="F289" s="178"/>
      <c r="G289" s="178"/>
      <c r="H289" s="178"/>
      <c r="I289" s="178"/>
      <c r="J289" s="178"/>
      <c r="K289" s="178"/>
      <c r="L289" s="178"/>
      <c r="M289" s="178"/>
      <c r="N289" s="178"/>
      <c r="O289" s="178"/>
      <c r="P289" s="178"/>
      <c r="Q289" s="178"/>
      <c r="R289" s="178"/>
      <c r="S289" s="178"/>
      <c r="T289" s="178"/>
      <c r="U289" s="150"/>
      <c r="V289" s="150"/>
    </row>
    <row r="290" spans="1:22" ht="12.75">
      <c r="A290" s="133"/>
      <c r="B290" s="178"/>
      <c r="C290" s="179"/>
      <c r="D290" s="178"/>
      <c r="E290" s="178"/>
      <c r="F290" s="178"/>
      <c r="G290" s="178"/>
      <c r="H290" s="178"/>
      <c r="I290" s="178"/>
      <c r="J290" s="178"/>
      <c r="K290" s="178"/>
      <c r="L290" s="178"/>
      <c r="M290" s="178"/>
      <c r="N290" s="178"/>
      <c r="O290" s="178"/>
      <c r="P290" s="178"/>
      <c r="Q290" s="178"/>
      <c r="R290" s="178"/>
      <c r="S290" s="178"/>
      <c r="T290" s="178"/>
      <c r="U290" s="150"/>
      <c r="V290" s="150"/>
    </row>
    <row r="291" spans="1:22" ht="12.75">
      <c r="A291" s="133"/>
      <c r="B291" s="178"/>
      <c r="C291" s="179"/>
      <c r="D291" s="178"/>
      <c r="E291" s="178"/>
      <c r="F291" s="178"/>
      <c r="G291" s="178"/>
      <c r="H291" s="178"/>
      <c r="I291" s="178"/>
      <c r="J291" s="178"/>
      <c r="K291" s="178"/>
      <c r="L291" s="178"/>
      <c r="M291" s="178"/>
      <c r="N291" s="178"/>
      <c r="O291" s="178"/>
      <c r="P291" s="178"/>
      <c r="Q291" s="178"/>
      <c r="R291" s="178"/>
      <c r="S291" s="178"/>
      <c r="T291" s="178"/>
      <c r="U291" s="150"/>
      <c r="V291" s="150"/>
    </row>
    <row r="292" spans="1:22" ht="12.75">
      <c r="A292" s="133"/>
      <c r="B292" s="178"/>
      <c r="C292" s="179"/>
      <c r="D292" s="178"/>
      <c r="E292" s="178"/>
      <c r="F292" s="178"/>
      <c r="G292" s="178"/>
      <c r="H292" s="178"/>
      <c r="I292" s="178"/>
      <c r="J292" s="178"/>
      <c r="K292" s="178"/>
      <c r="L292" s="178"/>
      <c r="M292" s="178"/>
      <c r="N292" s="178"/>
      <c r="O292" s="178"/>
      <c r="P292" s="178"/>
      <c r="Q292" s="178"/>
      <c r="R292" s="178"/>
      <c r="S292" s="178"/>
      <c r="T292" s="178"/>
      <c r="U292" s="150"/>
      <c r="V292" s="150"/>
    </row>
    <row r="293" spans="1:22" ht="12.75">
      <c r="A293" s="133"/>
      <c r="B293" s="178"/>
      <c r="C293" s="179"/>
      <c r="D293" s="178"/>
      <c r="E293" s="178"/>
      <c r="F293" s="178"/>
      <c r="G293" s="178"/>
      <c r="H293" s="178"/>
      <c r="I293" s="178"/>
      <c r="J293" s="178"/>
      <c r="K293" s="178"/>
      <c r="L293" s="178"/>
      <c r="M293" s="178"/>
      <c r="N293" s="178"/>
      <c r="O293" s="178"/>
      <c r="P293" s="178"/>
      <c r="Q293" s="178"/>
      <c r="R293" s="178"/>
      <c r="S293" s="178"/>
      <c r="T293" s="178"/>
      <c r="U293" s="150"/>
      <c r="V293" s="150"/>
    </row>
    <row r="294" spans="1:22" ht="12.75">
      <c r="A294" s="133"/>
      <c r="B294" s="178"/>
      <c r="C294" s="179"/>
      <c r="D294" s="178"/>
      <c r="E294" s="178"/>
      <c r="F294" s="178"/>
      <c r="G294" s="178"/>
      <c r="H294" s="178"/>
      <c r="I294" s="178"/>
      <c r="J294" s="178"/>
      <c r="K294" s="178"/>
      <c r="L294" s="178"/>
      <c r="M294" s="178"/>
      <c r="N294" s="178"/>
      <c r="O294" s="178"/>
      <c r="P294" s="178"/>
      <c r="Q294" s="178"/>
      <c r="R294" s="178"/>
      <c r="S294" s="178"/>
      <c r="T294" s="178"/>
      <c r="U294" s="150"/>
      <c r="V294" s="150"/>
    </row>
    <row r="295" spans="1:22" ht="12.75">
      <c r="A295" s="133"/>
      <c r="B295" s="178"/>
      <c r="C295" s="179"/>
      <c r="D295" s="178"/>
      <c r="E295" s="178"/>
      <c r="F295" s="178"/>
      <c r="G295" s="178"/>
      <c r="H295" s="178"/>
      <c r="I295" s="178"/>
      <c r="J295" s="178"/>
      <c r="K295" s="178"/>
      <c r="L295" s="178"/>
      <c r="M295" s="178"/>
      <c r="N295" s="178"/>
      <c r="O295" s="178"/>
      <c r="P295" s="178"/>
      <c r="Q295" s="178"/>
      <c r="R295" s="178"/>
      <c r="S295" s="178"/>
      <c r="T295" s="178"/>
      <c r="U295" s="150"/>
      <c r="V295" s="150"/>
    </row>
    <row r="296" spans="1:22" ht="12.75">
      <c r="A296" s="133"/>
      <c r="B296" s="178"/>
      <c r="C296" s="179"/>
      <c r="D296" s="178"/>
      <c r="E296" s="178"/>
      <c r="F296" s="178"/>
      <c r="G296" s="178"/>
      <c r="H296" s="178"/>
      <c r="I296" s="178"/>
      <c r="J296" s="178"/>
      <c r="K296" s="178"/>
      <c r="L296" s="178"/>
      <c r="M296" s="178"/>
      <c r="N296" s="178"/>
      <c r="O296" s="178"/>
      <c r="P296" s="178"/>
      <c r="Q296" s="178"/>
      <c r="R296" s="178"/>
      <c r="S296" s="178"/>
      <c r="T296" s="178"/>
      <c r="U296" s="150"/>
      <c r="V296" s="150"/>
    </row>
    <row r="297" spans="1:22" ht="12.75">
      <c r="A297" s="133"/>
      <c r="B297" s="178"/>
      <c r="C297" s="179"/>
      <c r="D297" s="178"/>
      <c r="E297" s="178"/>
      <c r="F297" s="178"/>
      <c r="G297" s="178"/>
      <c r="H297" s="178"/>
      <c r="I297" s="178"/>
      <c r="J297" s="178"/>
      <c r="K297" s="178"/>
      <c r="L297" s="178"/>
      <c r="M297" s="178"/>
      <c r="N297" s="178"/>
      <c r="O297" s="178"/>
      <c r="P297" s="178"/>
      <c r="Q297" s="178"/>
      <c r="R297" s="178"/>
      <c r="S297" s="178"/>
      <c r="T297" s="178"/>
      <c r="U297" s="150"/>
      <c r="V297" s="150"/>
    </row>
    <row r="298" spans="1:22" ht="12.75">
      <c r="A298" s="133"/>
      <c r="B298" s="178"/>
      <c r="C298" s="179"/>
      <c r="D298" s="178"/>
      <c r="E298" s="178"/>
      <c r="F298" s="178"/>
      <c r="G298" s="178"/>
      <c r="H298" s="178"/>
      <c r="I298" s="178"/>
      <c r="J298" s="178"/>
      <c r="K298" s="178"/>
      <c r="L298" s="178"/>
      <c r="M298" s="178"/>
      <c r="N298" s="178"/>
      <c r="O298" s="178"/>
      <c r="P298" s="178"/>
      <c r="Q298" s="178"/>
      <c r="R298" s="178"/>
      <c r="S298" s="178"/>
      <c r="T298" s="178"/>
      <c r="U298" s="150"/>
      <c r="V298" s="150"/>
    </row>
    <row r="299" spans="1:22" ht="12.75">
      <c r="A299" s="133"/>
      <c r="B299" s="178"/>
      <c r="C299" s="179"/>
      <c r="D299" s="178"/>
      <c r="E299" s="178"/>
      <c r="F299" s="178"/>
      <c r="G299" s="178"/>
      <c r="H299" s="178"/>
      <c r="I299" s="178"/>
      <c r="J299" s="178"/>
      <c r="K299" s="178"/>
      <c r="L299" s="178"/>
      <c r="M299" s="178"/>
      <c r="N299" s="178"/>
      <c r="O299" s="178"/>
      <c r="P299" s="178"/>
      <c r="Q299" s="178"/>
      <c r="R299" s="178"/>
      <c r="S299" s="178"/>
      <c r="T299" s="178"/>
      <c r="U299" s="150"/>
      <c r="V299" s="150"/>
    </row>
    <row r="300" spans="1:22" ht="12.75">
      <c r="A300" s="133"/>
      <c r="B300" s="178"/>
      <c r="C300" s="179"/>
      <c r="D300" s="178"/>
      <c r="E300" s="178"/>
      <c r="F300" s="178"/>
      <c r="G300" s="178"/>
      <c r="H300" s="178"/>
      <c r="I300" s="178"/>
      <c r="J300" s="178"/>
      <c r="K300" s="178"/>
      <c r="L300" s="178"/>
      <c r="M300" s="178"/>
      <c r="N300" s="178"/>
      <c r="O300" s="178"/>
      <c r="P300" s="178"/>
      <c r="Q300" s="178"/>
      <c r="R300" s="178"/>
      <c r="S300" s="178"/>
      <c r="T300" s="178"/>
      <c r="U300" s="150"/>
      <c r="V300" s="150"/>
    </row>
    <row r="301" spans="1:22" ht="12.75">
      <c r="A301" s="133"/>
      <c r="B301" s="178"/>
      <c r="C301" s="179"/>
      <c r="D301" s="178"/>
      <c r="E301" s="178"/>
      <c r="F301" s="178"/>
      <c r="G301" s="178"/>
      <c r="H301" s="178"/>
      <c r="I301" s="178"/>
      <c r="J301" s="178"/>
      <c r="K301" s="178"/>
      <c r="L301" s="178"/>
      <c r="M301" s="178"/>
      <c r="N301" s="178"/>
      <c r="O301" s="178"/>
      <c r="P301" s="178"/>
      <c r="Q301" s="178"/>
      <c r="R301" s="178"/>
      <c r="S301" s="178"/>
      <c r="T301" s="178"/>
      <c r="U301" s="150"/>
      <c r="V301" s="150"/>
    </row>
    <row r="302" spans="1:22" ht="12.75">
      <c r="A302" s="133"/>
      <c r="B302" s="178"/>
      <c r="C302" s="179"/>
      <c r="D302" s="178"/>
      <c r="E302" s="178"/>
      <c r="F302" s="178"/>
      <c r="G302" s="178"/>
      <c r="H302" s="178"/>
      <c r="I302" s="178"/>
      <c r="J302" s="178"/>
      <c r="K302" s="178"/>
      <c r="L302" s="178"/>
      <c r="M302" s="178"/>
      <c r="N302" s="178"/>
      <c r="O302" s="178"/>
      <c r="P302" s="178"/>
      <c r="Q302" s="178"/>
      <c r="R302" s="178"/>
      <c r="S302" s="178"/>
      <c r="T302" s="178"/>
      <c r="U302" s="150"/>
      <c r="V302" s="150"/>
    </row>
    <row r="303" spans="1:22" ht="12.75">
      <c r="A303" s="133"/>
      <c r="B303" s="178"/>
      <c r="C303" s="179"/>
      <c r="D303" s="178"/>
      <c r="E303" s="178"/>
      <c r="F303" s="178"/>
      <c r="G303" s="178"/>
      <c r="H303" s="178"/>
      <c r="I303" s="178"/>
      <c r="J303" s="178"/>
      <c r="K303" s="178"/>
      <c r="L303" s="178"/>
      <c r="M303" s="178"/>
      <c r="N303" s="178"/>
      <c r="O303" s="178"/>
      <c r="P303" s="178"/>
      <c r="Q303" s="178"/>
      <c r="R303" s="178"/>
      <c r="S303" s="178"/>
      <c r="T303" s="178"/>
      <c r="U303" s="150"/>
      <c r="V303" s="150"/>
    </row>
    <row r="304" spans="1:22" ht="12.75">
      <c r="A304" s="133"/>
      <c r="B304" s="178"/>
      <c r="C304" s="179"/>
      <c r="D304" s="178"/>
      <c r="E304" s="178"/>
      <c r="F304" s="178"/>
      <c r="G304" s="178"/>
      <c r="H304" s="178"/>
      <c r="I304" s="178"/>
      <c r="J304" s="178"/>
      <c r="K304" s="178"/>
      <c r="L304" s="178"/>
      <c r="M304" s="178"/>
      <c r="N304" s="178"/>
      <c r="O304" s="178"/>
      <c r="P304" s="178"/>
      <c r="Q304" s="178"/>
      <c r="R304" s="178"/>
      <c r="S304" s="178"/>
      <c r="T304" s="178"/>
      <c r="U304" s="150"/>
      <c r="V304" s="150"/>
    </row>
    <row r="305" spans="1:22" ht="12.75">
      <c r="A305" s="133"/>
      <c r="B305" s="178"/>
      <c r="C305" s="179"/>
      <c r="D305" s="178"/>
      <c r="E305" s="178"/>
      <c r="F305" s="178"/>
      <c r="G305" s="178"/>
      <c r="H305" s="178"/>
      <c r="I305" s="178"/>
      <c r="J305" s="178"/>
      <c r="K305" s="178"/>
      <c r="L305" s="178"/>
      <c r="M305" s="178"/>
      <c r="N305" s="178"/>
      <c r="O305" s="178"/>
      <c r="P305" s="178"/>
      <c r="Q305" s="178"/>
      <c r="R305" s="178"/>
      <c r="S305" s="178"/>
      <c r="T305" s="178"/>
      <c r="U305" s="150"/>
      <c r="V305" s="150"/>
    </row>
    <row r="306" spans="1:22" ht="12.75">
      <c r="A306" s="133"/>
      <c r="B306" s="178"/>
      <c r="C306" s="179"/>
      <c r="D306" s="178"/>
      <c r="E306" s="178"/>
      <c r="F306" s="178"/>
      <c r="G306" s="178"/>
      <c r="H306" s="178"/>
      <c r="I306" s="178"/>
      <c r="J306" s="178"/>
      <c r="K306" s="178"/>
      <c r="L306" s="178"/>
      <c r="M306" s="178"/>
      <c r="N306" s="178"/>
      <c r="O306" s="178"/>
      <c r="P306" s="178"/>
      <c r="Q306" s="178"/>
      <c r="R306" s="178"/>
      <c r="S306" s="178"/>
      <c r="T306" s="178"/>
      <c r="U306" s="150"/>
      <c r="V306" s="150"/>
    </row>
    <row r="307" spans="1:22" ht="12.75">
      <c r="A307" s="133"/>
      <c r="B307" s="178"/>
      <c r="C307" s="179"/>
      <c r="D307" s="178"/>
      <c r="E307" s="178"/>
      <c r="F307" s="178"/>
      <c r="G307" s="178"/>
      <c r="H307" s="178"/>
      <c r="I307" s="178"/>
      <c r="J307" s="178"/>
      <c r="K307" s="178"/>
      <c r="L307" s="178"/>
      <c r="M307" s="178"/>
      <c r="N307" s="178"/>
      <c r="O307" s="178"/>
      <c r="P307" s="178"/>
      <c r="Q307" s="178"/>
      <c r="R307" s="178"/>
      <c r="S307" s="178"/>
      <c r="T307" s="178"/>
      <c r="U307" s="150"/>
      <c r="V307" s="150"/>
    </row>
    <row r="308" spans="1:22" ht="12.75">
      <c r="A308" s="133"/>
      <c r="B308" s="178"/>
      <c r="C308" s="179"/>
      <c r="D308" s="178"/>
      <c r="E308" s="178"/>
      <c r="F308" s="178"/>
      <c r="G308" s="178"/>
      <c r="H308" s="178"/>
      <c r="I308" s="178"/>
      <c r="J308" s="178"/>
      <c r="K308" s="178"/>
      <c r="L308" s="178"/>
      <c r="M308" s="178"/>
      <c r="N308" s="178"/>
      <c r="O308" s="178"/>
      <c r="P308" s="178"/>
      <c r="Q308" s="178"/>
      <c r="R308" s="178"/>
      <c r="S308" s="178"/>
      <c r="T308" s="178"/>
      <c r="U308" s="150"/>
      <c r="V308" s="150"/>
    </row>
    <row r="309" spans="1:22" ht="12.75">
      <c r="A309" s="133"/>
      <c r="B309" s="178"/>
      <c r="C309" s="179"/>
      <c r="D309" s="178"/>
      <c r="E309" s="178"/>
      <c r="F309" s="178"/>
      <c r="G309" s="178"/>
      <c r="H309" s="178"/>
      <c r="I309" s="178"/>
      <c r="J309" s="178"/>
      <c r="K309" s="178"/>
      <c r="L309" s="178"/>
      <c r="M309" s="178"/>
      <c r="N309" s="178"/>
      <c r="O309" s="178"/>
      <c r="P309" s="178"/>
      <c r="Q309" s="178"/>
      <c r="R309" s="178"/>
      <c r="S309" s="178"/>
      <c r="T309" s="178"/>
      <c r="U309" s="150"/>
      <c r="V309" s="150"/>
    </row>
    <row r="310" spans="1:22" ht="12.75">
      <c r="A310" s="133"/>
      <c r="B310" s="178"/>
      <c r="C310" s="179"/>
      <c r="D310" s="178"/>
      <c r="E310" s="178"/>
      <c r="F310" s="178"/>
      <c r="G310" s="178"/>
      <c r="H310" s="178"/>
      <c r="I310" s="178"/>
      <c r="J310" s="178"/>
      <c r="K310" s="178"/>
      <c r="L310" s="178"/>
      <c r="M310" s="178"/>
      <c r="N310" s="178"/>
      <c r="O310" s="178"/>
      <c r="P310" s="178"/>
      <c r="Q310" s="178"/>
      <c r="R310" s="178"/>
      <c r="S310" s="178"/>
      <c r="T310" s="178"/>
      <c r="U310" s="150"/>
      <c r="V310" s="150"/>
    </row>
    <row r="311" spans="1:22" ht="12.75">
      <c r="A311" s="133"/>
      <c r="B311" s="178"/>
      <c r="C311" s="179"/>
      <c r="D311" s="178"/>
      <c r="E311" s="178"/>
      <c r="F311" s="178"/>
      <c r="G311" s="178"/>
      <c r="H311" s="178"/>
      <c r="I311" s="178"/>
      <c r="J311" s="178"/>
      <c r="K311" s="178"/>
      <c r="L311" s="178"/>
      <c r="M311" s="178"/>
      <c r="N311" s="178"/>
      <c r="O311" s="178"/>
      <c r="P311" s="178"/>
      <c r="Q311" s="178"/>
      <c r="R311" s="178"/>
      <c r="S311" s="178"/>
      <c r="T311" s="178"/>
      <c r="U311" s="150"/>
      <c r="V311" s="150"/>
    </row>
    <row r="312" spans="1:22" ht="12.75">
      <c r="A312" s="133"/>
      <c r="B312" s="178"/>
      <c r="C312" s="179"/>
      <c r="D312" s="178"/>
      <c r="E312" s="178"/>
      <c r="F312" s="178"/>
      <c r="G312" s="178"/>
      <c r="H312" s="178"/>
      <c r="I312" s="178"/>
      <c r="J312" s="178"/>
      <c r="K312" s="178"/>
      <c r="L312" s="178"/>
      <c r="M312" s="178"/>
      <c r="N312" s="178"/>
      <c r="O312" s="178"/>
      <c r="P312" s="178"/>
      <c r="Q312" s="178"/>
      <c r="R312" s="178"/>
      <c r="S312" s="178"/>
      <c r="T312" s="178"/>
      <c r="U312" s="150"/>
      <c r="V312" s="150"/>
    </row>
    <row r="313" spans="1:22" ht="12.75">
      <c r="A313" s="133"/>
      <c r="B313" s="178"/>
      <c r="C313" s="179"/>
      <c r="D313" s="178"/>
      <c r="E313" s="178"/>
      <c r="F313" s="178"/>
      <c r="G313" s="178"/>
      <c r="H313" s="178"/>
      <c r="I313" s="178"/>
      <c r="J313" s="178"/>
      <c r="K313" s="178"/>
      <c r="L313" s="178"/>
      <c r="M313" s="178"/>
      <c r="N313" s="178"/>
      <c r="O313" s="178"/>
      <c r="P313" s="178"/>
      <c r="Q313" s="178"/>
      <c r="R313" s="178"/>
      <c r="S313" s="178"/>
      <c r="T313" s="178"/>
      <c r="U313" s="150"/>
      <c r="V313" s="150"/>
    </row>
    <row r="314" spans="1:22" ht="12.75">
      <c r="A314" s="133"/>
      <c r="B314" s="178"/>
      <c r="C314" s="179"/>
      <c r="D314" s="178"/>
      <c r="E314" s="178"/>
      <c r="F314" s="178"/>
      <c r="G314" s="178"/>
      <c r="H314" s="178"/>
      <c r="I314" s="178"/>
      <c r="J314" s="178"/>
      <c r="K314" s="178"/>
      <c r="L314" s="178"/>
      <c r="M314" s="178"/>
      <c r="N314" s="178"/>
      <c r="O314" s="178"/>
      <c r="P314" s="178"/>
      <c r="Q314" s="178"/>
      <c r="R314" s="178"/>
      <c r="S314" s="178"/>
      <c r="T314" s="178"/>
      <c r="U314" s="150"/>
      <c r="V314" s="150"/>
    </row>
    <row r="315" spans="1:22" ht="12.75">
      <c r="A315" s="133"/>
      <c r="B315" s="178"/>
      <c r="C315" s="179"/>
      <c r="D315" s="178"/>
      <c r="E315" s="178"/>
      <c r="F315" s="178"/>
      <c r="G315" s="178"/>
      <c r="H315" s="178"/>
      <c r="I315" s="178"/>
      <c r="J315" s="178"/>
      <c r="K315" s="178"/>
      <c r="L315" s="178"/>
      <c r="M315" s="178"/>
      <c r="N315" s="178"/>
      <c r="O315" s="178"/>
      <c r="P315" s="178"/>
      <c r="Q315" s="178"/>
      <c r="R315" s="178"/>
      <c r="S315" s="178"/>
      <c r="T315" s="178"/>
      <c r="U315" s="150"/>
      <c r="V315" s="150"/>
    </row>
    <row r="316" spans="1:22" ht="12.75">
      <c r="A316" s="133"/>
      <c r="B316" s="178"/>
      <c r="C316" s="179"/>
      <c r="D316" s="178"/>
      <c r="E316" s="178"/>
      <c r="F316" s="178"/>
      <c r="G316" s="178"/>
      <c r="H316" s="178"/>
      <c r="I316" s="178"/>
      <c r="J316" s="178"/>
      <c r="K316" s="178"/>
      <c r="L316" s="178"/>
      <c r="M316" s="178"/>
      <c r="N316" s="178"/>
      <c r="O316" s="178"/>
      <c r="P316" s="178"/>
      <c r="Q316" s="178"/>
      <c r="R316" s="178"/>
      <c r="S316" s="178"/>
      <c r="T316" s="178"/>
      <c r="U316" s="150"/>
      <c r="V316" s="150"/>
    </row>
    <row r="317" spans="1:22" ht="12.75">
      <c r="A317" s="133"/>
      <c r="B317" s="178"/>
      <c r="C317" s="179"/>
      <c r="D317" s="178"/>
      <c r="E317" s="178"/>
      <c r="F317" s="178"/>
      <c r="G317" s="178"/>
      <c r="H317" s="178"/>
      <c r="I317" s="178"/>
      <c r="J317" s="178"/>
      <c r="K317" s="178"/>
      <c r="L317" s="178"/>
      <c r="M317" s="178"/>
      <c r="N317" s="178"/>
      <c r="O317" s="178"/>
      <c r="P317" s="178"/>
      <c r="Q317" s="178"/>
      <c r="R317" s="178"/>
      <c r="S317" s="178"/>
      <c r="T317" s="178"/>
      <c r="U317" s="150"/>
      <c r="V317" s="150"/>
    </row>
    <row r="318" spans="1:22" ht="12.75">
      <c r="A318" s="133"/>
      <c r="B318" s="178"/>
      <c r="C318" s="179"/>
      <c r="D318" s="178"/>
      <c r="E318" s="178"/>
      <c r="F318" s="178"/>
      <c r="G318" s="178"/>
      <c r="H318" s="178"/>
      <c r="I318" s="178"/>
      <c r="J318" s="178"/>
      <c r="K318" s="178"/>
      <c r="L318" s="178"/>
      <c r="M318" s="178"/>
      <c r="N318" s="178"/>
      <c r="O318" s="178"/>
      <c r="P318" s="178"/>
      <c r="Q318" s="178"/>
      <c r="R318" s="178"/>
      <c r="S318" s="178"/>
      <c r="T318" s="178"/>
      <c r="U318" s="150"/>
      <c r="V318" s="150"/>
    </row>
    <row r="319" spans="1:22" ht="12.75">
      <c r="A319" s="133"/>
      <c r="B319" s="178"/>
      <c r="C319" s="179"/>
      <c r="D319" s="178"/>
      <c r="E319" s="178"/>
      <c r="F319" s="178"/>
      <c r="G319" s="178"/>
      <c r="H319" s="178"/>
      <c r="I319" s="178"/>
      <c r="J319" s="178"/>
      <c r="K319" s="178"/>
      <c r="L319" s="178"/>
      <c r="M319" s="178"/>
      <c r="N319" s="178"/>
      <c r="O319" s="178"/>
      <c r="P319" s="178"/>
      <c r="Q319" s="178"/>
      <c r="R319" s="178"/>
      <c r="S319" s="178"/>
      <c r="T319" s="178"/>
      <c r="U319" s="150"/>
      <c r="V319" s="150"/>
    </row>
    <row r="320" spans="1:22" ht="12.75">
      <c r="A320" s="133"/>
      <c r="B320" s="178"/>
      <c r="C320" s="179"/>
      <c r="D320" s="178"/>
      <c r="E320" s="178"/>
      <c r="F320" s="178"/>
      <c r="G320" s="178"/>
      <c r="H320" s="178"/>
      <c r="I320" s="178"/>
      <c r="J320" s="178"/>
      <c r="K320" s="178"/>
      <c r="L320" s="178"/>
      <c r="M320" s="178"/>
      <c r="N320" s="178"/>
      <c r="O320" s="178"/>
      <c r="P320" s="178"/>
      <c r="Q320" s="178"/>
      <c r="R320" s="178"/>
      <c r="S320" s="178"/>
      <c r="T320" s="178"/>
      <c r="U320" s="150"/>
      <c r="V320" s="150"/>
    </row>
    <row r="321" spans="1:22" ht="12.75">
      <c r="A321" s="133"/>
      <c r="B321" s="178"/>
      <c r="C321" s="179"/>
      <c r="D321" s="178"/>
      <c r="E321" s="178"/>
      <c r="F321" s="178"/>
      <c r="G321" s="178"/>
      <c r="H321" s="178"/>
      <c r="I321" s="178"/>
      <c r="J321" s="178"/>
      <c r="K321" s="178"/>
      <c r="L321" s="178"/>
      <c r="M321" s="178"/>
      <c r="N321" s="178"/>
      <c r="O321" s="178"/>
      <c r="P321" s="178"/>
      <c r="Q321" s="178"/>
      <c r="R321" s="178"/>
      <c r="S321" s="178"/>
      <c r="T321" s="178"/>
      <c r="U321" s="150"/>
      <c r="V321" s="150"/>
    </row>
    <row r="322" spans="1:22" ht="12.75">
      <c r="A322" s="133"/>
      <c r="B322" s="178"/>
      <c r="C322" s="179"/>
      <c r="D322" s="178"/>
      <c r="E322" s="178"/>
      <c r="F322" s="178"/>
      <c r="G322" s="178"/>
      <c r="H322" s="178"/>
      <c r="I322" s="178"/>
      <c r="J322" s="178"/>
      <c r="K322" s="178"/>
      <c r="L322" s="178"/>
      <c r="M322" s="178"/>
      <c r="N322" s="178"/>
      <c r="O322" s="178"/>
      <c r="P322" s="178"/>
      <c r="Q322" s="178"/>
      <c r="R322" s="178"/>
      <c r="S322" s="178"/>
      <c r="T322" s="178"/>
      <c r="U322" s="150"/>
      <c r="V322" s="150"/>
    </row>
    <row r="323" spans="1:22" ht="12.75">
      <c r="A323" s="133"/>
      <c r="B323" s="178"/>
      <c r="C323" s="179"/>
      <c r="D323" s="178"/>
      <c r="E323" s="178"/>
      <c r="F323" s="178"/>
      <c r="G323" s="178"/>
      <c r="H323" s="178"/>
      <c r="I323" s="178"/>
      <c r="J323" s="178"/>
      <c r="K323" s="178"/>
      <c r="L323" s="178"/>
      <c r="M323" s="178"/>
      <c r="N323" s="178"/>
      <c r="O323" s="178"/>
      <c r="P323" s="178"/>
      <c r="Q323" s="178"/>
      <c r="R323" s="178"/>
      <c r="S323" s="178"/>
      <c r="T323" s="178"/>
      <c r="U323" s="150"/>
      <c r="V323" s="150"/>
    </row>
    <row r="324" spans="1:22" ht="12.75">
      <c r="A324" s="133"/>
      <c r="B324" s="178"/>
      <c r="C324" s="179"/>
      <c r="D324" s="178"/>
      <c r="E324" s="178"/>
      <c r="F324" s="178"/>
      <c r="G324" s="178"/>
      <c r="H324" s="178"/>
      <c r="I324" s="178"/>
      <c r="J324" s="178"/>
      <c r="K324" s="178"/>
      <c r="L324" s="178"/>
      <c r="M324" s="178"/>
      <c r="N324" s="178"/>
      <c r="O324" s="178"/>
      <c r="P324" s="178"/>
      <c r="Q324" s="178"/>
      <c r="R324" s="178"/>
      <c r="S324" s="178"/>
      <c r="T324" s="178"/>
      <c r="U324" s="150"/>
      <c r="V324" s="150"/>
    </row>
    <row r="325" spans="1:22" ht="12.75">
      <c r="A325" s="133"/>
      <c r="B325" s="178"/>
      <c r="C325" s="179"/>
      <c r="D325" s="178"/>
      <c r="E325" s="178"/>
      <c r="F325" s="178"/>
      <c r="G325" s="178"/>
      <c r="H325" s="178"/>
      <c r="I325" s="178"/>
      <c r="J325" s="178"/>
      <c r="K325" s="178"/>
      <c r="L325" s="178"/>
      <c r="M325" s="178"/>
      <c r="N325" s="178"/>
      <c r="O325" s="178"/>
      <c r="P325" s="178"/>
      <c r="Q325" s="178"/>
      <c r="R325" s="178"/>
      <c r="S325" s="178"/>
      <c r="T325" s="178"/>
      <c r="U325" s="150"/>
      <c r="V325" s="150"/>
    </row>
    <row r="326" spans="1:22" ht="12.75">
      <c r="A326" s="133"/>
      <c r="B326" s="178"/>
      <c r="C326" s="179"/>
      <c r="D326" s="178"/>
      <c r="E326" s="178"/>
      <c r="F326" s="178"/>
      <c r="G326" s="178"/>
      <c r="H326" s="178"/>
      <c r="I326" s="178"/>
      <c r="J326" s="178"/>
      <c r="K326" s="178"/>
      <c r="L326" s="178"/>
      <c r="M326" s="178"/>
      <c r="N326" s="178"/>
      <c r="O326" s="178"/>
      <c r="P326" s="178"/>
      <c r="Q326" s="178"/>
      <c r="R326" s="178"/>
      <c r="S326" s="178"/>
      <c r="T326" s="178"/>
      <c r="U326" s="150"/>
      <c r="V326" s="150"/>
    </row>
    <row r="327" spans="1:22" ht="12.75">
      <c r="A327" s="133"/>
      <c r="B327" s="178"/>
      <c r="C327" s="179"/>
      <c r="D327" s="178"/>
      <c r="E327" s="178"/>
      <c r="F327" s="178"/>
      <c r="G327" s="178"/>
      <c r="H327" s="178"/>
      <c r="I327" s="178"/>
      <c r="J327" s="178"/>
      <c r="K327" s="178"/>
      <c r="L327" s="178"/>
      <c r="M327" s="178"/>
      <c r="N327" s="178"/>
      <c r="O327" s="178"/>
      <c r="P327" s="178"/>
      <c r="Q327" s="178"/>
      <c r="R327" s="178"/>
      <c r="S327" s="178"/>
      <c r="T327" s="178"/>
      <c r="U327" s="150"/>
      <c r="V327" s="150"/>
    </row>
    <row r="328" spans="1:22" ht="12.75">
      <c r="A328" s="133"/>
      <c r="B328" s="178"/>
      <c r="C328" s="179"/>
      <c r="D328" s="178"/>
      <c r="E328" s="178"/>
      <c r="F328" s="178"/>
      <c r="G328" s="178"/>
      <c r="H328" s="178"/>
      <c r="I328" s="178"/>
      <c r="J328" s="178"/>
      <c r="K328" s="178"/>
      <c r="L328" s="178"/>
      <c r="M328" s="178"/>
      <c r="N328" s="178"/>
      <c r="O328" s="178"/>
      <c r="P328" s="178"/>
      <c r="Q328" s="178"/>
      <c r="R328" s="178"/>
      <c r="S328" s="178"/>
      <c r="T328" s="178"/>
      <c r="U328" s="150"/>
      <c r="V328" s="150"/>
    </row>
    <row r="329" spans="1:22" ht="12.75">
      <c r="A329" s="133"/>
      <c r="B329" s="178"/>
      <c r="C329" s="179"/>
      <c r="D329" s="178"/>
      <c r="E329" s="178"/>
      <c r="F329" s="178"/>
      <c r="G329" s="178"/>
      <c r="H329" s="178"/>
      <c r="I329" s="178"/>
      <c r="J329" s="178"/>
      <c r="K329" s="178"/>
      <c r="L329" s="178"/>
      <c r="M329" s="178"/>
      <c r="N329" s="178"/>
      <c r="O329" s="178"/>
      <c r="P329" s="178"/>
      <c r="Q329" s="178"/>
      <c r="R329" s="178"/>
      <c r="S329" s="178"/>
      <c r="T329" s="178"/>
      <c r="U329" s="150"/>
      <c r="V329" s="150"/>
    </row>
    <row r="330" spans="1:22" ht="12.75">
      <c r="A330" s="133"/>
      <c r="B330" s="178"/>
      <c r="C330" s="179"/>
      <c r="D330" s="178"/>
      <c r="E330" s="178"/>
      <c r="F330" s="178"/>
      <c r="G330" s="178"/>
      <c r="H330" s="178"/>
      <c r="I330" s="178"/>
      <c r="J330" s="178"/>
      <c r="K330" s="178"/>
      <c r="L330" s="178"/>
      <c r="M330" s="178"/>
      <c r="N330" s="178"/>
      <c r="O330" s="178"/>
      <c r="P330" s="178"/>
      <c r="Q330" s="178"/>
      <c r="R330" s="178"/>
      <c r="S330" s="178"/>
      <c r="T330" s="178"/>
      <c r="U330" s="150"/>
      <c r="V330" s="150"/>
    </row>
    <row r="331" spans="1:22" ht="12.75">
      <c r="A331" s="133"/>
      <c r="B331" s="178"/>
      <c r="C331" s="179"/>
      <c r="D331" s="178"/>
      <c r="E331" s="178"/>
      <c r="F331" s="178"/>
      <c r="G331" s="178"/>
      <c r="H331" s="178"/>
      <c r="I331" s="178"/>
      <c r="J331" s="178"/>
      <c r="K331" s="178"/>
      <c r="L331" s="178"/>
      <c r="M331" s="178"/>
      <c r="N331" s="178"/>
      <c r="O331" s="178"/>
      <c r="P331" s="178"/>
      <c r="Q331" s="178"/>
      <c r="R331" s="178"/>
      <c r="S331" s="178"/>
      <c r="T331" s="178"/>
      <c r="U331" s="150"/>
      <c r="V331" s="150"/>
    </row>
    <row r="332" spans="1:22" ht="12.75">
      <c r="A332" s="133"/>
      <c r="B332" s="178"/>
      <c r="C332" s="179"/>
      <c r="D332" s="178"/>
      <c r="E332" s="178"/>
      <c r="F332" s="178"/>
      <c r="G332" s="178"/>
      <c r="H332" s="178"/>
      <c r="I332" s="178"/>
      <c r="J332" s="178"/>
      <c r="K332" s="178"/>
      <c r="L332" s="178"/>
      <c r="M332" s="178"/>
      <c r="N332" s="178"/>
      <c r="O332" s="178"/>
      <c r="P332" s="178"/>
      <c r="Q332" s="178"/>
      <c r="R332" s="178"/>
      <c r="S332" s="178"/>
      <c r="T332" s="178"/>
      <c r="U332" s="150"/>
      <c r="V332" s="150"/>
    </row>
    <row r="333" spans="1:22" ht="12.75">
      <c r="A333" s="133"/>
      <c r="B333" s="178"/>
      <c r="C333" s="179"/>
      <c r="D333" s="178"/>
      <c r="E333" s="178"/>
      <c r="F333" s="178"/>
      <c r="G333" s="178"/>
      <c r="H333" s="178"/>
      <c r="I333" s="178"/>
      <c r="J333" s="178"/>
      <c r="K333" s="178"/>
      <c r="L333" s="178"/>
      <c r="M333" s="178"/>
      <c r="N333" s="178"/>
      <c r="O333" s="178"/>
      <c r="P333" s="178"/>
      <c r="Q333" s="178"/>
      <c r="R333" s="178"/>
      <c r="S333" s="178"/>
      <c r="T333" s="178"/>
      <c r="U333" s="150"/>
      <c r="V333" s="150"/>
    </row>
    <row r="334" spans="1:22" ht="12.75">
      <c r="A334" s="133"/>
      <c r="B334" s="178"/>
      <c r="C334" s="179"/>
      <c r="D334" s="178"/>
      <c r="E334" s="178"/>
      <c r="F334" s="178"/>
      <c r="G334" s="178"/>
      <c r="H334" s="178"/>
      <c r="I334" s="178"/>
      <c r="J334" s="178"/>
      <c r="K334" s="178"/>
      <c r="L334" s="178"/>
      <c r="M334" s="178"/>
      <c r="N334" s="178"/>
      <c r="O334" s="178"/>
      <c r="P334" s="178"/>
      <c r="Q334" s="178"/>
      <c r="R334" s="178"/>
      <c r="S334" s="178"/>
      <c r="T334" s="178"/>
      <c r="U334" s="150"/>
      <c r="V334" s="150"/>
    </row>
    <row r="335" spans="1:22" ht="12.75">
      <c r="A335" s="133"/>
      <c r="B335" s="178"/>
      <c r="C335" s="179"/>
      <c r="D335" s="178"/>
      <c r="E335" s="178"/>
      <c r="F335" s="178"/>
      <c r="G335" s="178"/>
      <c r="H335" s="178"/>
      <c r="I335" s="178"/>
      <c r="J335" s="178"/>
      <c r="K335" s="178"/>
      <c r="L335" s="178"/>
      <c r="M335" s="178"/>
      <c r="N335" s="178"/>
      <c r="O335" s="178"/>
      <c r="P335" s="178"/>
      <c r="Q335" s="178"/>
      <c r="R335" s="178"/>
      <c r="S335" s="178"/>
      <c r="T335" s="178"/>
      <c r="U335" s="150"/>
      <c r="V335" s="150"/>
    </row>
    <row r="336" spans="1:22" ht="12.75">
      <c r="A336" s="133"/>
      <c r="B336" s="178"/>
      <c r="C336" s="179"/>
      <c r="D336" s="178"/>
      <c r="E336" s="178"/>
      <c r="F336" s="178"/>
      <c r="G336" s="178"/>
      <c r="H336" s="178"/>
      <c r="I336" s="178"/>
      <c r="J336" s="178"/>
      <c r="K336" s="178"/>
      <c r="L336" s="178"/>
      <c r="M336" s="178"/>
      <c r="N336" s="178"/>
      <c r="O336" s="178"/>
      <c r="P336" s="178"/>
      <c r="Q336" s="178"/>
      <c r="R336" s="178"/>
      <c r="S336" s="178"/>
      <c r="T336" s="178"/>
      <c r="U336" s="150"/>
      <c r="V336" s="150"/>
    </row>
    <row r="337" spans="1:22" ht="12.75">
      <c r="A337" s="133"/>
      <c r="B337" s="178"/>
      <c r="C337" s="179"/>
      <c r="D337" s="178"/>
      <c r="E337" s="178"/>
      <c r="F337" s="178"/>
      <c r="G337" s="178"/>
      <c r="H337" s="178"/>
      <c r="I337" s="178"/>
      <c r="J337" s="178"/>
      <c r="K337" s="178"/>
      <c r="L337" s="178"/>
      <c r="M337" s="178"/>
      <c r="N337" s="178"/>
      <c r="O337" s="178"/>
      <c r="P337" s="178"/>
      <c r="Q337" s="178"/>
      <c r="R337" s="178"/>
      <c r="S337" s="178"/>
      <c r="T337" s="178"/>
      <c r="U337" s="150"/>
      <c r="V337" s="150"/>
    </row>
    <row r="338" spans="1:22" ht="12.75">
      <c r="A338" s="133"/>
      <c r="B338" s="178"/>
      <c r="C338" s="179"/>
      <c r="D338" s="178"/>
      <c r="E338" s="178"/>
      <c r="F338" s="178"/>
      <c r="G338" s="178"/>
      <c r="H338" s="178"/>
      <c r="I338" s="178"/>
      <c r="J338" s="178"/>
      <c r="K338" s="178"/>
      <c r="L338" s="178"/>
      <c r="M338" s="178"/>
      <c r="N338" s="178"/>
      <c r="O338" s="178"/>
      <c r="P338" s="178"/>
      <c r="Q338" s="178"/>
      <c r="R338" s="178"/>
      <c r="S338" s="178"/>
      <c r="T338" s="178"/>
      <c r="U338" s="150"/>
      <c r="V338" s="150"/>
    </row>
    <row r="339" spans="1:22" ht="12.75">
      <c r="A339" s="133"/>
      <c r="B339" s="178"/>
      <c r="C339" s="179"/>
      <c r="D339" s="178"/>
      <c r="E339" s="178"/>
      <c r="F339" s="178"/>
      <c r="G339" s="178"/>
      <c r="H339" s="178"/>
      <c r="I339" s="178"/>
      <c r="J339" s="178"/>
      <c r="K339" s="178"/>
      <c r="L339" s="178"/>
      <c r="M339" s="178"/>
      <c r="N339" s="178"/>
      <c r="O339" s="178"/>
      <c r="P339" s="178"/>
      <c r="Q339" s="178"/>
      <c r="R339" s="178"/>
      <c r="S339" s="178"/>
      <c r="T339" s="178"/>
      <c r="U339" s="150"/>
      <c r="V339" s="150"/>
    </row>
    <row r="340" spans="1:22" ht="12.75">
      <c r="A340" s="133"/>
      <c r="B340" s="178"/>
      <c r="C340" s="179"/>
      <c r="D340" s="178"/>
      <c r="E340" s="178"/>
      <c r="F340" s="178"/>
      <c r="G340" s="178"/>
      <c r="H340" s="178"/>
      <c r="I340" s="178"/>
      <c r="J340" s="178"/>
      <c r="K340" s="178"/>
      <c r="L340" s="178"/>
      <c r="M340" s="178"/>
      <c r="N340" s="178"/>
      <c r="O340" s="178"/>
      <c r="P340" s="178"/>
      <c r="Q340" s="178"/>
      <c r="R340" s="178"/>
      <c r="S340" s="178"/>
      <c r="T340" s="178"/>
      <c r="U340" s="150"/>
      <c r="V340" s="150"/>
    </row>
    <row r="341" spans="1:22" ht="12.75">
      <c r="A341" s="133"/>
      <c r="B341" s="178"/>
      <c r="C341" s="179"/>
      <c r="D341" s="178"/>
      <c r="E341" s="178"/>
      <c r="F341" s="178"/>
      <c r="G341" s="178"/>
      <c r="H341" s="178"/>
      <c r="I341" s="178"/>
      <c r="J341" s="178"/>
      <c r="K341" s="178"/>
      <c r="L341" s="178"/>
      <c r="M341" s="178"/>
      <c r="N341" s="178"/>
      <c r="O341" s="178"/>
      <c r="P341" s="178"/>
      <c r="Q341" s="178"/>
      <c r="R341" s="178"/>
      <c r="S341" s="178"/>
      <c r="T341" s="178"/>
      <c r="U341" s="150"/>
      <c r="V341" s="150"/>
    </row>
    <row r="342" spans="1:22" ht="12.75">
      <c r="A342" s="133"/>
      <c r="B342" s="178"/>
      <c r="C342" s="179"/>
      <c r="D342" s="178"/>
      <c r="E342" s="178"/>
      <c r="F342" s="178"/>
      <c r="G342" s="178"/>
      <c r="H342" s="178"/>
      <c r="I342" s="178"/>
      <c r="J342" s="178"/>
      <c r="K342" s="178"/>
      <c r="L342" s="178"/>
      <c r="M342" s="178"/>
      <c r="N342" s="178"/>
      <c r="O342" s="178"/>
      <c r="P342" s="178"/>
      <c r="Q342" s="178"/>
      <c r="R342" s="178"/>
      <c r="S342" s="178"/>
      <c r="T342" s="178"/>
      <c r="U342" s="150"/>
      <c r="V342" s="150"/>
    </row>
    <row r="343" spans="1:22" ht="12.75">
      <c r="A343" s="133"/>
      <c r="B343" s="178"/>
      <c r="C343" s="179"/>
      <c r="D343" s="178"/>
      <c r="E343" s="178"/>
      <c r="F343" s="178"/>
      <c r="G343" s="178"/>
      <c r="H343" s="178"/>
      <c r="I343" s="178"/>
      <c r="J343" s="178"/>
      <c r="K343" s="178"/>
      <c r="L343" s="178"/>
      <c r="M343" s="178"/>
      <c r="N343" s="178"/>
      <c r="O343" s="178"/>
      <c r="P343" s="178"/>
      <c r="Q343" s="178"/>
      <c r="R343" s="178"/>
      <c r="S343" s="178"/>
      <c r="T343" s="178"/>
      <c r="U343" s="150"/>
      <c r="V343" s="150"/>
    </row>
    <row r="344" spans="1:22" ht="12.75">
      <c r="A344" s="133"/>
      <c r="B344" s="178"/>
      <c r="C344" s="179"/>
      <c r="D344" s="178"/>
      <c r="E344" s="178"/>
      <c r="F344" s="178"/>
      <c r="G344" s="178"/>
      <c r="H344" s="178"/>
      <c r="I344" s="178"/>
      <c r="J344" s="178"/>
      <c r="K344" s="178"/>
      <c r="L344" s="178"/>
      <c r="M344" s="178"/>
      <c r="N344" s="178"/>
      <c r="O344" s="178"/>
      <c r="P344" s="178"/>
      <c r="Q344" s="178"/>
      <c r="R344" s="178"/>
      <c r="S344" s="178"/>
      <c r="T344" s="178"/>
      <c r="U344" s="150"/>
      <c r="V344" s="150"/>
    </row>
    <row r="345" spans="1:22" ht="12.75">
      <c r="A345" s="133"/>
      <c r="B345" s="178"/>
      <c r="C345" s="179"/>
      <c r="D345" s="178"/>
      <c r="E345" s="178"/>
      <c r="F345" s="178"/>
      <c r="G345" s="178"/>
      <c r="H345" s="178"/>
      <c r="I345" s="178"/>
      <c r="J345" s="178"/>
      <c r="K345" s="178"/>
      <c r="L345" s="178"/>
      <c r="M345" s="178"/>
      <c r="N345" s="178"/>
      <c r="O345" s="178"/>
      <c r="P345" s="178"/>
      <c r="Q345" s="178"/>
      <c r="R345" s="178"/>
      <c r="S345" s="178"/>
      <c r="T345" s="178"/>
      <c r="U345" s="150"/>
      <c r="V345" s="150"/>
    </row>
    <row r="346" spans="1:22" ht="12.75">
      <c r="A346" s="133"/>
      <c r="B346" s="178"/>
      <c r="C346" s="179"/>
      <c r="D346" s="178"/>
      <c r="E346" s="178"/>
      <c r="F346" s="178"/>
      <c r="G346" s="178"/>
      <c r="H346" s="178"/>
      <c r="I346" s="178"/>
      <c r="J346" s="178"/>
      <c r="K346" s="178"/>
      <c r="L346" s="178"/>
      <c r="M346" s="178"/>
      <c r="N346" s="178"/>
      <c r="O346" s="178"/>
      <c r="P346" s="178"/>
      <c r="Q346" s="178"/>
      <c r="R346" s="178"/>
      <c r="S346" s="178"/>
      <c r="T346" s="178"/>
      <c r="U346" s="150"/>
      <c r="V346" s="150"/>
    </row>
    <row r="347" spans="1:22" ht="12.75">
      <c r="A347" s="133"/>
      <c r="B347" s="178"/>
      <c r="C347" s="179"/>
      <c r="D347" s="178"/>
      <c r="E347" s="178"/>
      <c r="F347" s="178"/>
      <c r="G347" s="178"/>
      <c r="H347" s="178"/>
      <c r="I347" s="178"/>
      <c r="J347" s="178"/>
      <c r="K347" s="178"/>
      <c r="L347" s="178"/>
      <c r="M347" s="178"/>
      <c r="N347" s="178"/>
      <c r="O347" s="178"/>
      <c r="P347" s="178"/>
      <c r="Q347" s="178"/>
      <c r="R347" s="178"/>
      <c r="S347" s="178"/>
      <c r="T347" s="178"/>
      <c r="U347" s="150"/>
      <c r="V347" s="150"/>
    </row>
    <row r="348" spans="1:22" ht="12.75">
      <c r="A348" s="133"/>
      <c r="B348" s="178"/>
      <c r="C348" s="179"/>
      <c r="D348" s="178"/>
      <c r="E348" s="178"/>
      <c r="F348" s="178"/>
      <c r="G348" s="178"/>
      <c r="H348" s="178"/>
      <c r="I348" s="178"/>
      <c r="J348" s="178"/>
      <c r="K348" s="178"/>
      <c r="L348" s="178"/>
      <c r="M348" s="178"/>
      <c r="N348" s="178"/>
      <c r="O348" s="178"/>
      <c r="P348" s="178"/>
      <c r="Q348" s="178"/>
      <c r="R348" s="178"/>
      <c r="S348" s="178"/>
      <c r="T348" s="178"/>
      <c r="U348" s="150"/>
      <c r="V348" s="150"/>
    </row>
    <row r="349" spans="1:22" ht="12.75">
      <c r="A349" s="133"/>
      <c r="B349" s="178"/>
      <c r="C349" s="179"/>
      <c r="D349" s="178"/>
      <c r="E349" s="178"/>
      <c r="F349" s="178"/>
      <c r="G349" s="178"/>
      <c r="H349" s="178"/>
      <c r="I349" s="178"/>
      <c r="J349" s="178"/>
      <c r="K349" s="178"/>
      <c r="L349" s="178"/>
      <c r="M349" s="178"/>
      <c r="N349" s="178"/>
      <c r="O349" s="178"/>
      <c r="P349" s="178"/>
      <c r="Q349" s="178"/>
      <c r="R349" s="178"/>
      <c r="S349" s="178"/>
      <c r="T349" s="178"/>
      <c r="U349" s="150"/>
      <c r="V349" s="150"/>
    </row>
    <row r="350" spans="1:22" ht="12.75">
      <c r="A350" s="133"/>
      <c r="B350" s="178"/>
      <c r="C350" s="179"/>
      <c r="D350" s="178"/>
      <c r="E350" s="178"/>
      <c r="F350" s="178"/>
      <c r="G350" s="178"/>
      <c r="H350" s="178"/>
      <c r="I350" s="178"/>
      <c r="J350" s="178"/>
      <c r="K350" s="178"/>
      <c r="L350" s="178"/>
      <c r="M350" s="178"/>
      <c r="N350" s="178"/>
      <c r="O350" s="178"/>
      <c r="P350" s="178"/>
      <c r="Q350" s="178"/>
      <c r="R350" s="178"/>
      <c r="S350" s="178"/>
      <c r="T350" s="178"/>
      <c r="U350" s="150"/>
      <c r="V350" s="150"/>
    </row>
    <row r="351" spans="1:22" ht="12.75">
      <c r="A351" s="133"/>
      <c r="B351" s="178"/>
      <c r="C351" s="179"/>
      <c r="D351" s="178"/>
      <c r="E351" s="178"/>
      <c r="F351" s="178"/>
      <c r="G351" s="178"/>
      <c r="H351" s="178"/>
      <c r="I351" s="178"/>
      <c r="J351" s="178"/>
      <c r="K351" s="178"/>
      <c r="L351" s="178"/>
      <c r="M351" s="178"/>
      <c r="N351" s="178"/>
      <c r="O351" s="178"/>
      <c r="P351" s="178"/>
      <c r="Q351" s="178"/>
      <c r="R351" s="178"/>
      <c r="S351" s="178"/>
      <c r="T351" s="178"/>
      <c r="U351" s="150"/>
      <c r="V351" s="150"/>
    </row>
    <row r="352" spans="1:22" ht="12.75">
      <c r="A352" s="133"/>
      <c r="B352" s="178"/>
      <c r="C352" s="179"/>
      <c r="D352" s="178"/>
      <c r="E352" s="178"/>
      <c r="F352" s="178"/>
      <c r="G352" s="178"/>
      <c r="H352" s="178"/>
      <c r="I352" s="178"/>
      <c r="J352" s="178"/>
      <c r="K352" s="178"/>
      <c r="L352" s="178"/>
      <c r="M352" s="178"/>
      <c r="N352" s="178"/>
      <c r="O352" s="178"/>
      <c r="P352" s="178"/>
      <c r="Q352" s="178"/>
      <c r="R352" s="178"/>
      <c r="S352" s="178"/>
      <c r="T352" s="178"/>
      <c r="U352" s="150"/>
      <c r="V352" s="150"/>
    </row>
    <row r="353" spans="1:22" ht="12.75">
      <c r="A353" s="133"/>
      <c r="B353" s="178"/>
      <c r="C353" s="179"/>
      <c r="D353" s="178"/>
      <c r="E353" s="178"/>
      <c r="F353" s="178"/>
      <c r="G353" s="178"/>
      <c r="H353" s="178"/>
      <c r="I353" s="178"/>
      <c r="J353" s="178"/>
      <c r="K353" s="178"/>
      <c r="L353" s="178"/>
      <c r="M353" s="178"/>
      <c r="N353" s="178"/>
      <c r="O353" s="178"/>
      <c r="P353" s="178"/>
      <c r="Q353" s="178"/>
      <c r="R353" s="178"/>
      <c r="S353" s="178"/>
      <c r="T353" s="178"/>
      <c r="U353" s="150"/>
      <c r="V353" s="150"/>
    </row>
    <row r="354" spans="1:22" ht="12.75">
      <c r="A354" s="133"/>
      <c r="B354" s="178"/>
      <c r="C354" s="179"/>
      <c r="D354" s="178"/>
      <c r="E354" s="178"/>
      <c r="F354" s="178"/>
      <c r="G354" s="178"/>
      <c r="H354" s="178"/>
      <c r="I354" s="178"/>
      <c r="J354" s="178"/>
      <c r="K354" s="178"/>
      <c r="L354" s="178"/>
      <c r="M354" s="178"/>
      <c r="N354" s="178"/>
      <c r="O354" s="178"/>
      <c r="P354" s="178"/>
      <c r="Q354" s="178"/>
      <c r="R354" s="178"/>
      <c r="S354" s="178"/>
      <c r="T354" s="178"/>
      <c r="U354" s="150"/>
      <c r="V354" s="150"/>
    </row>
    <row r="355" spans="1:22" ht="12.75">
      <c r="A355" s="133"/>
      <c r="B355" s="178"/>
      <c r="C355" s="179"/>
      <c r="D355" s="178"/>
      <c r="E355" s="178"/>
      <c r="F355" s="178"/>
      <c r="G355" s="178"/>
      <c r="H355" s="178"/>
      <c r="I355" s="178"/>
      <c r="J355" s="178"/>
      <c r="K355" s="178"/>
      <c r="L355" s="178"/>
      <c r="M355" s="178"/>
      <c r="N355" s="178"/>
      <c r="O355" s="178"/>
      <c r="P355" s="178"/>
      <c r="Q355" s="178"/>
      <c r="R355" s="178"/>
      <c r="S355" s="178"/>
      <c r="T355" s="178"/>
      <c r="U355" s="150"/>
      <c r="V355" s="150"/>
    </row>
    <row r="356" spans="1:22" ht="12.75">
      <c r="A356" s="133"/>
      <c r="B356" s="178"/>
      <c r="C356" s="179"/>
      <c r="D356" s="178"/>
      <c r="E356" s="178"/>
      <c r="F356" s="178"/>
      <c r="G356" s="178"/>
      <c r="H356" s="178"/>
      <c r="I356" s="178"/>
      <c r="J356" s="178"/>
      <c r="K356" s="178"/>
      <c r="L356" s="178"/>
      <c r="M356" s="178"/>
      <c r="N356" s="178"/>
      <c r="O356" s="178"/>
      <c r="P356" s="178"/>
      <c r="Q356" s="178"/>
      <c r="R356" s="178"/>
      <c r="S356" s="178"/>
      <c r="T356" s="178"/>
      <c r="U356" s="150"/>
      <c r="V356" s="150"/>
    </row>
    <row r="357" spans="1:22" ht="12.75">
      <c r="A357" s="133"/>
      <c r="B357" s="178"/>
      <c r="C357" s="179"/>
      <c r="D357" s="178"/>
      <c r="E357" s="178"/>
      <c r="F357" s="178"/>
      <c r="G357" s="178"/>
      <c r="H357" s="178"/>
      <c r="I357" s="178"/>
      <c r="J357" s="178"/>
      <c r="K357" s="178"/>
      <c r="L357" s="178"/>
      <c r="M357" s="178"/>
      <c r="N357" s="178"/>
      <c r="O357" s="178"/>
      <c r="P357" s="178"/>
      <c r="Q357" s="178"/>
      <c r="R357" s="178"/>
      <c r="S357" s="178"/>
      <c r="T357" s="178"/>
      <c r="U357" s="150"/>
      <c r="V357" s="150"/>
    </row>
    <row r="358" spans="1:22" ht="12.75">
      <c r="A358" s="133"/>
      <c r="B358" s="178"/>
      <c r="C358" s="179"/>
      <c r="D358" s="178"/>
      <c r="E358" s="178"/>
      <c r="F358" s="178"/>
      <c r="G358" s="178"/>
      <c r="H358" s="178"/>
      <c r="I358" s="178"/>
      <c r="J358" s="178"/>
      <c r="K358" s="178"/>
      <c r="L358" s="178"/>
      <c r="M358" s="178"/>
      <c r="N358" s="178"/>
      <c r="O358" s="178"/>
      <c r="P358" s="178"/>
      <c r="Q358" s="178"/>
      <c r="R358" s="178"/>
      <c r="S358" s="178"/>
      <c r="T358" s="178"/>
      <c r="U358" s="150"/>
      <c r="V358" s="150"/>
    </row>
    <row r="359" spans="1:22" ht="12.75">
      <c r="A359" s="133"/>
      <c r="B359" s="178"/>
      <c r="C359" s="179"/>
      <c r="D359" s="178"/>
      <c r="E359" s="178"/>
      <c r="F359" s="178"/>
      <c r="G359" s="178"/>
      <c r="H359" s="178"/>
      <c r="I359" s="178"/>
      <c r="J359" s="178"/>
      <c r="K359" s="178"/>
      <c r="L359" s="178"/>
      <c r="M359" s="178"/>
      <c r="N359" s="178"/>
      <c r="O359" s="178"/>
      <c r="P359" s="178"/>
      <c r="Q359" s="178"/>
      <c r="R359" s="178"/>
      <c r="S359" s="178"/>
      <c r="T359" s="178"/>
      <c r="U359" s="150"/>
      <c r="V359" s="150"/>
    </row>
    <row r="360" spans="1:22" ht="12.75">
      <c r="A360" s="133"/>
      <c r="B360" s="178"/>
      <c r="C360" s="179"/>
      <c r="D360" s="178"/>
      <c r="E360" s="178"/>
      <c r="F360" s="178"/>
      <c r="G360" s="178"/>
      <c r="H360" s="178"/>
      <c r="I360" s="178"/>
      <c r="J360" s="178"/>
      <c r="K360" s="178"/>
      <c r="L360" s="178"/>
      <c r="M360" s="178"/>
      <c r="N360" s="178"/>
      <c r="O360" s="178"/>
      <c r="P360" s="178"/>
      <c r="Q360" s="178"/>
      <c r="R360" s="178"/>
      <c r="S360" s="178"/>
      <c r="T360" s="178"/>
      <c r="U360" s="150"/>
      <c r="V360" s="150"/>
    </row>
    <row r="361" spans="1:22" ht="12.75">
      <c r="A361" s="133"/>
      <c r="B361" s="178"/>
      <c r="C361" s="179"/>
      <c r="D361" s="178"/>
      <c r="E361" s="178"/>
      <c r="F361" s="178"/>
      <c r="G361" s="178"/>
      <c r="H361" s="178"/>
      <c r="I361" s="178"/>
      <c r="J361" s="178"/>
      <c r="K361" s="178"/>
      <c r="L361" s="178"/>
      <c r="M361" s="178"/>
      <c r="N361" s="178"/>
      <c r="O361" s="178"/>
      <c r="P361" s="178"/>
      <c r="Q361" s="178"/>
      <c r="R361" s="178"/>
      <c r="S361" s="178"/>
      <c r="T361" s="178"/>
      <c r="U361" s="150"/>
      <c r="V361" s="150"/>
    </row>
    <row r="362" spans="1:22" ht="12.75">
      <c r="A362" s="133"/>
      <c r="B362" s="178"/>
      <c r="C362" s="179"/>
      <c r="D362" s="178"/>
      <c r="E362" s="178"/>
      <c r="F362" s="178"/>
      <c r="G362" s="178"/>
      <c r="H362" s="178"/>
      <c r="I362" s="178"/>
      <c r="J362" s="178"/>
      <c r="K362" s="178"/>
      <c r="L362" s="178"/>
      <c r="M362" s="178"/>
      <c r="N362" s="178"/>
      <c r="O362" s="178"/>
      <c r="P362" s="178"/>
      <c r="Q362" s="178"/>
      <c r="R362" s="178"/>
      <c r="S362" s="178"/>
      <c r="T362" s="178"/>
      <c r="U362" s="150"/>
      <c r="V362" s="150"/>
    </row>
    <row r="363" spans="1:22" ht="12.75">
      <c r="A363" s="133"/>
      <c r="B363" s="178"/>
      <c r="C363" s="179"/>
      <c r="D363" s="178"/>
      <c r="E363" s="178"/>
      <c r="F363" s="178"/>
      <c r="G363" s="178"/>
      <c r="H363" s="178"/>
      <c r="I363" s="178"/>
      <c r="J363" s="178"/>
      <c r="K363" s="178"/>
      <c r="L363" s="178"/>
      <c r="M363" s="178"/>
      <c r="N363" s="178"/>
      <c r="O363" s="178"/>
      <c r="P363" s="178"/>
      <c r="Q363" s="178"/>
      <c r="R363" s="178"/>
      <c r="S363" s="178"/>
      <c r="T363" s="178"/>
      <c r="U363" s="150"/>
      <c r="V363" s="150"/>
    </row>
    <row r="364" spans="1:22" ht="12.75">
      <c r="A364" s="133"/>
      <c r="B364" s="178"/>
      <c r="C364" s="179"/>
      <c r="D364" s="178"/>
      <c r="E364" s="178"/>
      <c r="F364" s="178"/>
      <c r="G364" s="178"/>
      <c r="H364" s="178"/>
      <c r="I364" s="178"/>
      <c r="J364" s="178"/>
      <c r="K364" s="178"/>
      <c r="L364" s="178"/>
      <c r="M364" s="178"/>
      <c r="N364" s="178"/>
      <c r="O364" s="178"/>
      <c r="P364" s="178"/>
      <c r="Q364" s="178"/>
      <c r="R364" s="178"/>
      <c r="S364" s="178"/>
      <c r="T364" s="178"/>
      <c r="U364" s="150"/>
      <c r="V364" s="150"/>
    </row>
    <row r="365" spans="1:22" ht="12.75">
      <c r="A365" s="133"/>
      <c r="B365" s="178"/>
      <c r="C365" s="179"/>
      <c r="D365" s="178"/>
      <c r="E365" s="178"/>
      <c r="F365" s="178"/>
      <c r="G365" s="178"/>
      <c r="H365" s="178"/>
      <c r="I365" s="178"/>
      <c r="J365" s="178"/>
      <c r="K365" s="178"/>
      <c r="L365" s="178"/>
      <c r="M365" s="178"/>
      <c r="N365" s="178"/>
      <c r="O365" s="178"/>
      <c r="P365" s="178"/>
      <c r="Q365" s="178"/>
      <c r="R365" s="178"/>
      <c r="S365" s="178"/>
      <c r="T365" s="178"/>
      <c r="U365" s="150"/>
      <c r="V365" s="150"/>
    </row>
    <row r="366" spans="1:22" ht="12.75">
      <c r="A366" s="133"/>
      <c r="B366" s="178"/>
      <c r="C366" s="179"/>
      <c r="D366" s="178"/>
      <c r="E366" s="178"/>
      <c r="F366" s="178"/>
      <c r="G366" s="178"/>
      <c r="H366" s="178"/>
      <c r="I366" s="178"/>
      <c r="J366" s="178"/>
      <c r="K366" s="178"/>
      <c r="L366" s="178"/>
      <c r="M366" s="178"/>
      <c r="N366" s="178"/>
      <c r="O366" s="178"/>
      <c r="P366" s="178"/>
      <c r="Q366" s="178"/>
      <c r="R366" s="178"/>
      <c r="S366" s="178"/>
      <c r="T366" s="178"/>
      <c r="U366" s="150"/>
      <c r="V366" s="150"/>
    </row>
    <row r="367" spans="1:22" ht="12.75">
      <c r="A367" s="133"/>
      <c r="B367" s="178"/>
      <c r="C367" s="179"/>
      <c r="D367" s="178"/>
      <c r="E367" s="178"/>
      <c r="F367" s="178"/>
      <c r="G367" s="178"/>
      <c r="H367" s="178"/>
      <c r="I367" s="178"/>
      <c r="J367" s="178"/>
      <c r="K367" s="178"/>
      <c r="L367" s="178"/>
      <c r="M367" s="178"/>
      <c r="N367" s="178"/>
      <c r="O367" s="178"/>
      <c r="P367" s="178"/>
      <c r="Q367" s="178"/>
      <c r="R367" s="178"/>
      <c r="S367" s="178"/>
      <c r="T367" s="178"/>
      <c r="U367" s="150"/>
      <c r="V367" s="150"/>
    </row>
    <row r="368" spans="1:22" ht="12.75">
      <c r="A368" s="133"/>
      <c r="B368" s="178"/>
      <c r="C368" s="179"/>
      <c r="D368" s="178"/>
      <c r="E368" s="178"/>
      <c r="F368" s="178"/>
      <c r="G368" s="178"/>
      <c r="H368" s="178"/>
      <c r="I368" s="178"/>
      <c r="J368" s="178"/>
      <c r="K368" s="178"/>
      <c r="L368" s="178"/>
      <c r="M368" s="178"/>
      <c r="N368" s="178"/>
      <c r="O368" s="178"/>
      <c r="P368" s="178"/>
      <c r="Q368" s="178"/>
      <c r="R368" s="178"/>
      <c r="S368" s="178"/>
      <c r="T368" s="178"/>
      <c r="U368" s="150"/>
      <c r="V368" s="150"/>
    </row>
    <row r="369" spans="1:22" ht="12.75">
      <c r="A369" s="133"/>
      <c r="B369" s="178"/>
      <c r="C369" s="179"/>
      <c r="D369" s="178"/>
      <c r="E369" s="178"/>
      <c r="F369" s="178"/>
      <c r="G369" s="178"/>
      <c r="H369" s="178"/>
      <c r="I369" s="178"/>
      <c r="J369" s="178"/>
      <c r="K369" s="178"/>
      <c r="L369" s="178"/>
      <c r="M369" s="178"/>
      <c r="N369" s="178"/>
      <c r="O369" s="178"/>
      <c r="P369" s="178"/>
      <c r="Q369" s="178"/>
      <c r="R369" s="178"/>
      <c r="S369" s="178"/>
      <c r="T369" s="178"/>
      <c r="U369" s="150"/>
      <c r="V369" s="150"/>
    </row>
    <row r="370" spans="1:22" ht="12.75">
      <c r="A370" s="133"/>
      <c r="B370" s="178"/>
      <c r="C370" s="179"/>
      <c r="D370" s="178"/>
      <c r="E370" s="178"/>
      <c r="F370" s="178"/>
      <c r="G370" s="178"/>
      <c r="H370" s="178"/>
      <c r="I370" s="178"/>
      <c r="J370" s="178"/>
      <c r="K370" s="178"/>
      <c r="L370" s="178"/>
      <c r="M370" s="178"/>
      <c r="N370" s="178"/>
      <c r="O370" s="178"/>
      <c r="P370" s="178"/>
      <c r="Q370" s="178"/>
      <c r="R370" s="178"/>
      <c r="S370" s="178"/>
      <c r="T370" s="178"/>
      <c r="U370" s="150"/>
      <c r="V370" s="150"/>
    </row>
    <row r="371" spans="1:22" ht="12.75">
      <c r="A371" s="133"/>
      <c r="B371" s="178"/>
      <c r="C371" s="179"/>
      <c r="D371" s="178"/>
      <c r="E371" s="178"/>
      <c r="F371" s="178"/>
      <c r="G371" s="178"/>
      <c r="H371" s="178"/>
      <c r="I371" s="178"/>
      <c r="J371" s="178"/>
      <c r="K371" s="178"/>
      <c r="L371" s="178"/>
      <c r="M371" s="178"/>
      <c r="N371" s="178"/>
      <c r="O371" s="178"/>
      <c r="P371" s="178"/>
      <c r="Q371" s="178"/>
      <c r="R371" s="178"/>
      <c r="S371" s="178"/>
      <c r="T371" s="178"/>
      <c r="U371" s="150"/>
      <c r="V371" s="150"/>
    </row>
    <row r="372" spans="1:22" ht="12.75">
      <c r="A372" s="133"/>
      <c r="B372" s="178"/>
      <c r="C372" s="179"/>
      <c r="D372" s="178"/>
      <c r="E372" s="178"/>
      <c r="F372" s="178"/>
      <c r="G372" s="178"/>
      <c r="H372" s="178"/>
      <c r="I372" s="178"/>
      <c r="J372" s="178"/>
      <c r="K372" s="178"/>
      <c r="L372" s="178"/>
      <c r="M372" s="178"/>
      <c r="N372" s="178"/>
      <c r="O372" s="178"/>
      <c r="P372" s="178"/>
      <c r="Q372" s="178"/>
      <c r="R372" s="178"/>
      <c r="S372" s="178"/>
      <c r="T372" s="178"/>
      <c r="U372" s="150"/>
      <c r="V372" s="150"/>
    </row>
    <row r="373" spans="1:22" ht="12.75">
      <c r="A373" s="133"/>
      <c r="B373" s="178"/>
      <c r="C373" s="179"/>
      <c r="D373" s="178"/>
      <c r="E373" s="178"/>
      <c r="F373" s="178"/>
      <c r="G373" s="178"/>
      <c r="H373" s="178"/>
      <c r="I373" s="178"/>
      <c r="J373" s="178"/>
      <c r="K373" s="178"/>
      <c r="L373" s="178"/>
      <c r="M373" s="178"/>
      <c r="N373" s="178"/>
      <c r="O373" s="178"/>
      <c r="P373" s="178"/>
      <c r="Q373" s="178"/>
      <c r="R373" s="178"/>
      <c r="S373" s="178"/>
      <c r="T373" s="178"/>
      <c r="U373" s="150"/>
      <c r="V373" s="150"/>
    </row>
    <row r="374" spans="1:22" ht="12.75">
      <c r="A374" s="133"/>
      <c r="B374" s="178"/>
      <c r="C374" s="179"/>
      <c r="D374" s="178"/>
      <c r="E374" s="178"/>
      <c r="F374" s="178"/>
      <c r="G374" s="178"/>
      <c r="H374" s="178"/>
      <c r="I374" s="178"/>
      <c r="J374" s="178"/>
      <c r="K374" s="178"/>
      <c r="L374" s="178"/>
      <c r="M374" s="178"/>
      <c r="N374" s="178"/>
      <c r="O374" s="178"/>
      <c r="P374" s="178"/>
      <c r="Q374" s="178"/>
      <c r="R374" s="178"/>
      <c r="S374" s="178"/>
      <c r="T374" s="178"/>
      <c r="U374" s="150"/>
      <c r="V374" s="150"/>
    </row>
    <row r="375" spans="1:22" ht="12.75">
      <c r="A375" s="133"/>
      <c r="B375" s="178"/>
      <c r="C375" s="179"/>
      <c r="D375" s="178"/>
      <c r="E375" s="178"/>
      <c r="F375" s="178"/>
      <c r="G375" s="178"/>
      <c r="H375" s="178"/>
      <c r="I375" s="178"/>
      <c r="J375" s="178"/>
      <c r="K375" s="178"/>
      <c r="L375" s="178"/>
      <c r="M375" s="178"/>
      <c r="N375" s="178"/>
      <c r="O375" s="178"/>
      <c r="P375" s="178"/>
      <c r="Q375" s="178"/>
      <c r="R375" s="178"/>
      <c r="S375" s="178"/>
      <c r="T375" s="178"/>
      <c r="U375" s="150"/>
      <c r="V375" s="150"/>
    </row>
    <row r="376" spans="1:22" ht="12.75">
      <c r="A376" s="133"/>
      <c r="B376" s="178"/>
      <c r="C376" s="179"/>
      <c r="D376" s="178"/>
      <c r="E376" s="178"/>
      <c r="F376" s="178"/>
      <c r="G376" s="178"/>
      <c r="H376" s="178"/>
      <c r="I376" s="178"/>
      <c r="J376" s="178"/>
      <c r="K376" s="178"/>
      <c r="L376" s="178"/>
      <c r="M376" s="178"/>
      <c r="N376" s="178"/>
      <c r="O376" s="178"/>
      <c r="P376" s="178"/>
      <c r="Q376" s="178"/>
      <c r="R376" s="178"/>
      <c r="S376" s="178"/>
      <c r="T376" s="178"/>
      <c r="U376" s="150"/>
      <c r="V376" s="150"/>
    </row>
    <row r="377" spans="1:22" ht="12.75">
      <c r="A377" s="133"/>
      <c r="B377" s="178"/>
      <c r="C377" s="179"/>
      <c r="D377" s="178"/>
      <c r="E377" s="178"/>
      <c r="F377" s="178"/>
      <c r="G377" s="178"/>
      <c r="H377" s="178"/>
      <c r="I377" s="178"/>
      <c r="J377" s="178"/>
      <c r="K377" s="178"/>
      <c r="L377" s="178"/>
      <c r="M377" s="178"/>
      <c r="N377" s="178"/>
      <c r="O377" s="178"/>
      <c r="P377" s="178"/>
      <c r="Q377" s="178"/>
      <c r="R377" s="178"/>
      <c r="S377" s="178"/>
      <c r="T377" s="178"/>
      <c r="U377" s="150"/>
      <c r="V377" s="150"/>
    </row>
    <row r="378" spans="1:22" ht="12.75">
      <c r="A378" s="133"/>
      <c r="B378" s="178"/>
      <c r="C378" s="179"/>
      <c r="D378" s="178"/>
      <c r="E378" s="178"/>
      <c r="F378" s="178"/>
      <c r="G378" s="178"/>
      <c r="H378" s="178"/>
      <c r="I378" s="178"/>
      <c r="J378" s="178"/>
      <c r="K378" s="178"/>
      <c r="L378" s="178"/>
      <c r="M378" s="178"/>
      <c r="N378" s="178"/>
      <c r="O378" s="178"/>
      <c r="P378" s="178"/>
      <c r="Q378" s="178"/>
      <c r="R378" s="178"/>
      <c r="S378" s="178"/>
      <c r="T378" s="178"/>
      <c r="U378" s="150"/>
      <c r="V378" s="150"/>
    </row>
    <row r="379" spans="1:22" ht="12.75">
      <c r="A379" s="133"/>
      <c r="B379" s="178"/>
      <c r="C379" s="179"/>
      <c r="D379" s="178"/>
      <c r="E379" s="178"/>
      <c r="F379" s="178"/>
      <c r="G379" s="178"/>
      <c r="H379" s="178"/>
      <c r="I379" s="178"/>
      <c r="J379" s="178"/>
      <c r="K379" s="178"/>
      <c r="L379" s="178"/>
      <c r="M379" s="178"/>
      <c r="N379" s="178"/>
      <c r="O379" s="178"/>
      <c r="P379" s="178"/>
      <c r="Q379" s="178"/>
      <c r="R379" s="178"/>
      <c r="S379" s="178"/>
      <c r="T379" s="178"/>
      <c r="U379" s="150"/>
      <c r="V379" s="150"/>
    </row>
    <row r="380" spans="1:22" ht="12.75">
      <c r="A380" s="133"/>
      <c r="B380" s="178"/>
      <c r="C380" s="179"/>
      <c r="D380" s="178"/>
      <c r="E380" s="178"/>
      <c r="F380" s="178"/>
      <c r="G380" s="178"/>
      <c r="H380" s="178"/>
      <c r="I380" s="178"/>
      <c r="J380" s="178"/>
      <c r="K380" s="178"/>
      <c r="L380" s="178"/>
      <c r="M380" s="178"/>
      <c r="N380" s="178"/>
      <c r="O380" s="178"/>
      <c r="P380" s="178"/>
      <c r="Q380" s="178"/>
      <c r="R380" s="178"/>
      <c r="S380" s="178"/>
      <c r="T380" s="178"/>
      <c r="U380" s="150"/>
      <c r="V380" s="150"/>
    </row>
    <row r="381" spans="1:22" ht="12.75">
      <c r="A381" s="133"/>
      <c r="B381" s="178"/>
      <c r="C381" s="179"/>
      <c r="D381" s="178"/>
      <c r="E381" s="178"/>
      <c r="F381" s="178"/>
      <c r="G381" s="178"/>
      <c r="H381" s="178"/>
      <c r="I381" s="178"/>
      <c r="J381" s="178"/>
      <c r="K381" s="178"/>
      <c r="L381" s="178"/>
      <c r="M381" s="178"/>
      <c r="N381" s="178"/>
      <c r="O381" s="178"/>
      <c r="P381" s="178"/>
      <c r="Q381" s="178"/>
      <c r="R381" s="178"/>
      <c r="S381" s="178"/>
      <c r="T381" s="178"/>
      <c r="U381" s="150"/>
      <c r="V381" s="150"/>
    </row>
    <row r="382" spans="1:22" ht="12.75">
      <c r="A382" s="133"/>
      <c r="B382" s="178"/>
      <c r="C382" s="179"/>
      <c r="D382" s="178"/>
      <c r="E382" s="178"/>
      <c r="F382" s="178"/>
      <c r="G382" s="178"/>
      <c r="H382" s="178"/>
      <c r="I382" s="178"/>
      <c r="J382" s="178"/>
      <c r="K382" s="178"/>
      <c r="L382" s="178"/>
      <c r="M382" s="178"/>
      <c r="N382" s="178"/>
      <c r="O382" s="178"/>
      <c r="P382" s="178"/>
      <c r="Q382" s="178"/>
      <c r="R382" s="178"/>
      <c r="S382" s="178"/>
      <c r="T382" s="178"/>
      <c r="U382" s="150"/>
      <c r="V382" s="150"/>
    </row>
    <row r="383" spans="1:22" ht="12.75">
      <c r="A383" s="133"/>
      <c r="B383" s="178"/>
      <c r="C383" s="179"/>
      <c r="D383" s="178"/>
      <c r="E383" s="178"/>
      <c r="F383" s="178"/>
      <c r="G383" s="178"/>
      <c r="H383" s="178"/>
      <c r="I383" s="178"/>
      <c r="J383" s="178"/>
      <c r="K383" s="178"/>
      <c r="L383" s="178"/>
      <c r="M383" s="178"/>
      <c r="N383" s="178"/>
      <c r="O383" s="178"/>
      <c r="P383" s="178"/>
      <c r="Q383" s="178"/>
      <c r="R383" s="178"/>
      <c r="S383" s="178"/>
      <c r="T383" s="178"/>
      <c r="U383" s="150"/>
      <c r="V383" s="150"/>
    </row>
    <row r="384" spans="1:22" ht="12.75">
      <c r="A384" s="133"/>
      <c r="B384" s="178"/>
      <c r="C384" s="179"/>
      <c r="D384" s="178"/>
      <c r="E384" s="178"/>
      <c r="F384" s="178"/>
      <c r="G384" s="178"/>
      <c r="H384" s="178"/>
      <c r="I384" s="178"/>
      <c r="J384" s="178"/>
      <c r="K384" s="178"/>
      <c r="L384" s="178"/>
      <c r="M384" s="178"/>
      <c r="N384" s="178"/>
      <c r="O384" s="178"/>
      <c r="P384" s="178"/>
      <c r="Q384" s="178"/>
      <c r="R384" s="178"/>
      <c r="S384" s="178"/>
      <c r="T384" s="178"/>
      <c r="U384" s="150"/>
      <c r="V384" s="150"/>
    </row>
    <row r="385" spans="1:22" ht="12.75">
      <c r="A385" s="133"/>
      <c r="B385" s="178"/>
      <c r="C385" s="179"/>
      <c r="D385" s="178"/>
      <c r="E385" s="178"/>
      <c r="F385" s="178"/>
      <c r="G385" s="178"/>
      <c r="H385" s="178"/>
      <c r="I385" s="178"/>
      <c r="J385" s="178"/>
      <c r="K385" s="178"/>
      <c r="L385" s="178"/>
      <c r="M385" s="178"/>
      <c r="N385" s="178"/>
      <c r="O385" s="178"/>
      <c r="P385" s="178"/>
      <c r="Q385" s="178"/>
      <c r="R385" s="178"/>
      <c r="S385" s="178"/>
      <c r="T385" s="178"/>
      <c r="U385" s="150"/>
      <c r="V385" s="150"/>
    </row>
    <row r="386" spans="1:22" ht="12.75">
      <c r="A386" s="133"/>
      <c r="B386" s="178"/>
      <c r="C386" s="179"/>
      <c r="D386" s="178"/>
      <c r="E386" s="178"/>
      <c r="F386" s="178"/>
      <c r="G386" s="178"/>
      <c r="H386" s="178"/>
      <c r="I386" s="178"/>
      <c r="J386" s="178"/>
      <c r="K386" s="178"/>
      <c r="L386" s="178"/>
      <c r="M386" s="178"/>
      <c r="N386" s="178"/>
      <c r="O386" s="178"/>
      <c r="P386" s="178"/>
      <c r="Q386" s="178"/>
      <c r="R386" s="178"/>
      <c r="S386" s="178"/>
      <c r="T386" s="178"/>
      <c r="U386" s="150"/>
      <c r="V386" s="150"/>
    </row>
    <row r="387" spans="1:22" ht="12.75">
      <c r="A387" s="133"/>
      <c r="B387" s="178"/>
      <c r="C387" s="179"/>
      <c r="D387" s="178"/>
      <c r="E387" s="178"/>
      <c r="F387" s="178"/>
      <c r="G387" s="178"/>
      <c r="H387" s="178"/>
      <c r="I387" s="178"/>
      <c r="J387" s="178"/>
      <c r="K387" s="178"/>
      <c r="L387" s="178"/>
      <c r="M387" s="178"/>
      <c r="N387" s="178"/>
      <c r="O387" s="178"/>
      <c r="P387" s="178"/>
      <c r="Q387" s="178"/>
      <c r="R387" s="178"/>
      <c r="S387" s="178"/>
      <c r="T387" s="178"/>
      <c r="U387" s="150"/>
      <c r="V387" s="150"/>
    </row>
    <row r="388" spans="1:22" ht="12.75">
      <c r="A388" s="133"/>
      <c r="B388" s="178"/>
      <c r="C388" s="179"/>
      <c r="D388" s="178"/>
      <c r="E388" s="178"/>
      <c r="F388" s="178"/>
      <c r="G388" s="178"/>
      <c r="H388" s="178"/>
      <c r="I388" s="178"/>
      <c r="J388" s="178"/>
      <c r="K388" s="178"/>
      <c r="L388" s="178"/>
      <c r="M388" s="178"/>
      <c r="N388" s="178"/>
      <c r="O388" s="178"/>
      <c r="P388" s="178"/>
      <c r="Q388" s="178"/>
      <c r="R388" s="178"/>
      <c r="S388" s="178"/>
      <c r="T388" s="178"/>
      <c r="U388" s="150"/>
      <c r="V388" s="150"/>
    </row>
    <row r="389" spans="1:22" ht="12.75">
      <c r="A389" s="133"/>
      <c r="B389" s="178"/>
      <c r="C389" s="179"/>
      <c r="D389" s="178"/>
      <c r="E389" s="178"/>
      <c r="F389" s="178"/>
      <c r="G389" s="178"/>
      <c r="H389" s="178"/>
      <c r="I389" s="178"/>
      <c r="J389" s="178"/>
      <c r="K389" s="178"/>
      <c r="L389" s="178"/>
      <c r="M389" s="178"/>
      <c r="N389" s="178"/>
      <c r="O389" s="178"/>
      <c r="P389" s="178"/>
      <c r="Q389" s="178"/>
      <c r="R389" s="178"/>
      <c r="S389" s="178"/>
      <c r="T389" s="178"/>
      <c r="U389" s="150"/>
      <c r="V389" s="150"/>
    </row>
    <row r="390" spans="1:22" ht="12.75">
      <c r="A390" s="133"/>
      <c r="B390" s="178"/>
      <c r="C390" s="179"/>
      <c r="D390" s="178"/>
      <c r="E390" s="178"/>
      <c r="F390" s="178"/>
      <c r="G390" s="178"/>
      <c r="H390" s="178"/>
      <c r="I390" s="178"/>
      <c r="J390" s="178"/>
      <c r="K390" s="178"/>
      <c r="L390" s="178"/>
      <c r="M390" s="178"/>
      <c r="N390" s="178"/>
      <c r="O390" s="178"/>
      <c r="P390" s="178"/>
      <c r="Q390" s="178"/>
      <c r="R390" s="178"/>
      <c r="S390" s="178"/>
      <c r="T390" s="178"/>
      <c r="U390" s="150"/>
      <c r="V390" s="150"/>
    </row>
    <row r="391" spans="1:22" ht="12.75">
      <c r="A391" s="133"/>
      <c r="B391" s="178"/>
      <c r="C391" s="179"/>
      <c r="D391" s="178"/>
      <c r="E391" s="178"/>
      <c r="F391" s="178"/>
      <c r="G391" s="178"/>
      <c r="H391" s="178"/>
      <c r="I391" s="178"/>
      <c r="J391" s="178"/>
      <c r="K391" s="178"/>
      <c r="L391" s="178"/>
      <c r="M391" s="178"/>
      <c r="N391" s="178"/>
      <c r="O391" s="178"/>
      <c r="P391" s="178"/>
      <c r="Q391" s="178"/>
      <c r="R391" s="178"/>
      <c r="S391" s="178"/>
      <c r="T391" s="178"/>
      <c r="U391" s="150"/>
      <c r="V391" s="150"/>
    </row>
    <row r="392" spans="1:22" ht="12.75">
      <c r="A392" s="133"/>
      <c r="B392" s="178"/>
      <c r="C392" s="179"/>
      <c r="D392" s="178"/>
      <c r="E392" s="178"/>
      <c r="F392" s="178"/>
      <c r="G392" s="178"/>
      <c r="H392" s="178"/>
      <c r="I392" s="178"/>
      <c r="J392" s="178"/>
      <c r="K392" s="178"/>
      <c r="L392" s="178"/>
      <c r="M392" s="178"/>
      <c r="N392" s="178"/>
      <c r="O392" s="178"/>
      <c r="P392" s="178"/>
      <c r="Q392" s="178"/>
      <c r="R392" s="178"/>
      <c r="S392" s="178"/>
      <c r="T392" s="178"/>
      <c r="U392" s="150"/>
      <c r="V392" s="150"/>
    </row>
    <row r="393" spans="1:22" ht="12.75">
      <c r="A393" s="133"/>
      <c r="B393" s="178"/>
      <c r="C393" s="179"/>
      <c r="D393" s="178"/>
      <c r="E393" s="178"/>
      <c r="F393" s="178"/>
      <c r="G393" s="178"/>
      <c r="H393" s="178"/>
      <c r="I393" s="178"/>
      <c r="J393" s="178"/>
      <c r="K393" s="178"/>
      <c r="L393" s="178"/>
      <c r="M393" s="178"/>
      <c r="N393" s="178"/>
      <c r="O393" s="178"/>
      <c r="P393" s="178"/>
      <c r="Q393" s="178"/>
      <c r="R393" s="178"/>
      <c r="S393" s="178"/>
      <c r="T393" s="178"/>
      <c r="U393" s="150"/>
      <c r="V393" s="150"/>
    </row>
    <row r="394" spans="1:22" ht="12.75">
      <c r="A394" s="133"/>
      <c r="B394" s="178"/>
      <c r="C394" s="179"/>
      <c r="D394" s="178"/>
      <c r="E394" s="178"/>
      <c r="F394" s="178"/>
      <c r="G394" s="178"/>
      <c r="H394" s="178"/>
      <c r="I394" s="178"/>
      <c r="J394" s="178"/>
      <c r="K394" s="178"/>
      <c r="L394" s="178"/>
      <c r="M394" s="178"/>
      <c r="N394" s="178"/>
      <c r="O394" s="178"/>
      <c r="P394" s="178"/>
      <c r="Q394" s="178"/>
      <c r="R394" s="178"/>
      <c r="S394" s="178"/>
      <c r="T394" s="178"/>
      <c r="U394" s="150"/>
      <c r="V394" s="150"/>
    </row>
    <row r="395" spans="1:22" ht="12.75">
      <c r="A395" s="133"/>
      <c r="B395" s="178"/>
      <c r="C395" s="179"/>
      <c r="D395" s="178"/>
      <c r="E395" s="178"/>
      <c r="F395" s="178"/>
      <c r="G395" s="178"/>
      <c r="H395" s="178"/>
      <c r="I395" s="178"/>
      <c r="J395" s="178"/>
      <c r="K395" s="178"/>
      <c r="L395" s="178"/>
      <c r="M395" s="178"/>
      <c r="N395" s="178"/>
      <c r="O395" s="178"/>
      <c r="P395" s="178"/>
      <c r="Q395" s="178"/>
      <c r="R395" s="178"/>
      <c r="S395" s="178"/>
      <c r="T395" s="178"/>
      <c r="U395" s="150"/>
      <c r="V395" s="150"/>
    </row>
    <row r="396" spans="1:22" ht="12.75">
      <c r="A396" s="133"/>
      <c r="B396" s="178"/>
      <c r="C396" s="179"/>
      <c r="D396" s="178"/>
      <c r="E396" s="178"/>
      <c r="F396" s="178"/>
      <c r="G396" s="178"/>
      <c r="H396" s="178"/>
      <c r="I396" s="178"/>
      <c r="J396" s="178"/>
      <c r="K396" s="178"/>
      <c r="L396" s="178"/>
      <c r="M396" s="178"/>
      <c r="N396" s="178"/>
      <c r="O396" s="178"/>
      <c r="P396" s="178"/>
      <c r="Q396" s="178"/>
      <c r="R396" s="178"/>
      <c r="S396" s="178"/>
      <c r="T396" s="178"/>
      <c r="U396" s="150"/>
      <c r="V396" s="150"/>
    </row>
    <row r="397" spans="1:22" ht="12.75">
      <c r="A397" s="133"/>
      <c r="B397" s="178"/>
      <c r="C397" s="179"/>
      <c r="D397" s="178"/>
      <c r="E397" s="178"/>
      <c r="F397" s="178"/>
      <c r="G397" s="178"/>
      <c r="H397" s="178"/>
      <c r="I397" s="178"/>
      <c r="J397" s="178"/>
      <c r="K397" s="178"/>
      <c r="L397" s="178"/>
      <c r="M397" s="178"/>
      <c r="N397" s="178"/>
      <c r="O397" s="178"/>
      <c r="P397" s="178"/>
      <c r="Q397" s="178"/>
      <c r="R397" s="178"/>
      <c r="S397" s="178"/>
      <c r="T397" s="178"/>
      <c r="U397" s="150"/>
      <c r="V397" s="150"/>
    </row>
    <row r="398" spans="1:22" ht="12.75">
      <c r="A398" s="133"/>
      <c r="B398" s="178"/>
      <c r="C398" s="179"/>
      <c r="D398" s="178"/>
      <c r="E398" s="178"/>
      <c r="F398" s="178"/>
      <c r="G398" s="178"/>
      <c r="H398" s="178"/>
      <c r="I398" s="178"/>
      <c r="J398" s="178"/>
      <c r="K398" s="178"/>
      <c r="L398" s="178"/>
      <c r="M398" s="178"/>
      <c r="N398" s="178"/>
      <c r="O398" s="178"/>
      <c r="P398" s="178"/>
      <c r="Q398" s="178"/>
      <c r="R398" s="178"/>
      <c r="S398" s="178"/>
      <c r="T398" s="178"/>
      <c r="U398" s="150"/>
      <c r="V398" s="150"/>
    </row>
    <row r="399" spans="1:22" ht="12.75">
      <c r="A399" s="133"/>
      <c r="B399" s="178"/>
      <c r="C399" s="179"/>
      <c r="D399" s="178"/>
      <c r="E399" s="178"/>
      <c r="F399" s="178"/>
      <c r="G399" s="178"/>
      <c r="H399" s="178"/>
      <c r="I399" s="178"/>
      <c r="J399" s="178"/>
      <c r="K399" s="178"/>
      <c r="L399" s="178"/>
      <c r="M399" s="178"/>
      <c r="N399" s="178"/>
      <c r="O399" s="178"/>
      <c r="P399" s="178"/>
      <c r="Q399" s="178"/>
      <c r="R399" s="178"/>
      <c r="S399" s="178"/>
      <c r="T399" s="178"/>
      <c r="U399" s="150"/>
      <c r="V399" s="150"/>
    </row>
    <row r="400" spans="1:22" ht="12.75">
      <c r="A400" s="133"/>
      <c r="B400" s="178"/>
      <c r="C400" s="179"/>
      <c r="D400" s="178"/>
      <c r="E400" s="178"/>
      <c r="F400" s="178"/>
      <c r="G400" s="178"/>
      <c r="H400" s="178"/>
      <c r="I400" s="178"/>
      <c r="J400" s="178"/>
      <c r="K400" s="178"/>
      <c r="L400" s="178"/>
      <c r="M400" s="178"/>
      <c r="N400" s="178"/>
      <c r="O400" s="178"/>
      <c r="P400" s="178"/>
      <c r="Q400" s="178"/>
      <c r="R400" s="178"/>
      <c r="S400" s="178"/>
      <c r="T400" s="178"/>
      <c r="U400" s="150"/>
      <c r="V400" s="150"/>
    </row>
    <row r="401" spans="1:22" ht="12.75">
      <c r="A401" s="133"/>
      <c r="B401" s="178"/>
      <c r="C401" s="179"/>
      <c r="D401" s="178"/>
      <c r="E401" s="178"/>
      <c r="F401" s="178"/>
      <c r="G401" s="178"/>
      <c r="H401" s="178"/>
      <c r="I401" s="178"/>
      <c r="J401" s="178"/>
      <c r="K401" s="178"/>
      <c r="L401" s="178"/>
      <c r="M401" s="178"/>
      <c r="N401" s="178"/>
      <c r="O401" s="178"/>
      <c r="P401" s="178"/>
      <c r="Q401" s="178"/>
      <c r="R401" s="178"/>
      <c r="S401" s="178"/>
      <c r="T401" s="178"/>
      <c r="U401" s="150"/>
      <c r="V401" s="150"/>
    </row>
    <row r="402" spans="1:22" ht="12.75">
      <c r="A402" s="133"/>
      <c r="B402" s="178"/>
      <c r="C402" s="179"/>
      <c r="D402" s="178"/>
      <c r="E402" s="178"/>
      <c r="F402" s="178"/>
      <c r="G402" s="178"/>
      <c r="H402" s="178"/>
      <c r="I402" s="178"/>
      <c r="J402" s="178"/>
      <c r="K402" s="178"/>
      <c r="L402" s="178"/>
      <c r="M402" s="178"/>
      <c r="N402" s="178"/>
      <c r="O402" s="178"/>
      <c r="P402" s="178"/>
      <c r="Q402" s="178"/>
      <c r="R402" s="178"/>
      <c r="S402" s="178"/>
      <c r="T402" s="178"/>
      <c r="U402" s="150"/>
      <c r="V402" s="150"/>
    </row>
    <row r="403" spans="1:22" ht="12.75">
      <c r="A403" s="133"/>
      <c r="B403" s="178"/>
      <c r="C403" s="179"/>
      <c r="D403" s="178"/>
      <c r="E403" s="178"/>
      <c r="F403" s="178"/>
      <c r="G403" s="178"/>
      <c r="H403" s="178"/>
      <c r="I403" s="178"/>
      <c r="J403" s="178"/>
      <c r="K403" s="178"/>
      <c r="L403" s="178"/>
      <c r="M403" s="178"/>
      <c r="N403" s="178"/>
      <c r="O403" s="178"/>
      <c r="P403" s="178"/>
      <c r="Q403" s="178"/>
      <c r="R403" s="178"/>
      <c r="S403" s="178"/>
      <c r="T403" s="178"/>
      <c r="U403" s="150"/>
      <c r="V403" s="150"/>
    </row>
    <row r="404" spans="1:22" ht="12.75">
      <c r="A404" s="133"/>
      <c r="B404" s="178"/>
      <c r="C404" s="179"/>
      <c r="D404" s="178"/>
      <c r="E404" s="178"/>
      <c r="F404" s="178"/>
      <c r="G404" s="178"/>
      <c r="H404" s="178"/>
      <c r="I404" s="178"/>
      <c r="J404" s="178"/>
      <c r="K404" s="178"/>
      <c r="L404" s="178"/>
      <c r="M404" s="178"/>
      <c r="N404" s="178"/>
      <c r="O404" s="178"/>
      <c r="P404" s="178"/>
      <c r="Q404" s="178"/>
      <c r="R404" s="178"/>
      <c r="S404" s="178"/>
      <c r="T404" s="178"/>
      <c r="U404" s="150"/>
      <c r="V404" s="150"/>
    </row>
    <row r="405" spans="1:22" ht="12.75">
      <c r="A405" s="133"/>
      <c r="B405" s="178"/>
      <c r="C405" s="179"/>
      <c r="D405" s="178"/>
      <c r="E405" s="178"/>
      <c r="F405" s="178"/>
      <c r="G405" s="178"/>
      <c r="H405" s="178"/>
      <c r="I405" s="178"/>
      <c r="J405" s="178"/>
      <c r="K405" s="178"/>
      <c r="L405" s="178"/>
      <c r="M405" s="178"/>
      <c r="N405" s="178"/>
      <c r="O405" s="178"/>
      <c r="P405" s="178"/>
      <c r="Q405" s="178"/>
      <c r="R405" s="178"/>
      <c r="S405" s="178"/>
      <c r="T405" s="178"/>
      <c r="U405" s="150"/>
      <c r="V405" s="150"/>
    </row>
    <row r="406" spans="1:22" ht="12.75">
      <c r="A406" s="133"/>
      <c r="B406" s="178"/>
      <c r="C406" s="179"/>
      <c r="D406" s="178"/>
      <c r="E406" s="178"/>
      <c r="F406" s="178"/>
      <c r="G406" s="178"/>
      <c r="H406" s="178"/>
      <c r="I406" s="178"/>
      <c r="J406" s="178"/>
      <c r="K406" s="178"/>
      <c r="L406" s="178"/>
      <c r="M406" s="178"/>
      <c r="N406" s="178"/>
      <c r="O406" s="178"/>
      <c r="P406" s="178"/>
      <c r="Q406" s="178"/>
      <c r="R406" s="178"/>
      <c r="S406" s="178"/>
      <c r="T406" s="178"/>
      <c r="U406" s="150"/>
      <c r="V406" s="150"/>
    </row>
    <row r="407" spans="1:22" ht="12.75">
      <c r="A407" s="133"/>
      <c r="B407" s="178"/>
      <c r="C407" s="179"/>
      <c r="D407" s="178"/>
      <c r="E407" s="178"/>
      <c r="F407" s="178"/>
      <c r="G407" s="178"/>
      <c r="H407" s="178"/>
      <c r="I407" s="178"/>
      <c r="J407" s="178"/>
      <c r="K407" s="178"/>
      <c r="L407" s="178"/>
      <c r="M407" s="178"/>
      <c r="N407" s="178"/>
      <c r="O407" s="178"/>
      <c r="P407" s="178"/>
      <c r="Q407" s="178"/>
      <c r="R407" s="178"/>
      <c r="S407" s="178"/>
      <c r="T407" s="178"/>
      <c r="U407" s="150"/>
      <c r="V407" s="150"/>
    </row>
    <row r="408" spans="1:22" ht="12.75">
      <c r="A408" s="133"/>
      <c r="B408" s="178"/>
      <c r="C408" s="179"/>
      <c r="D408" s="178"/>
      <c r="E408" s="178"/>
      <c r="F408" s="178"/>
      <c r="G408" s="178"/>
      <c r="H408" s="178"/>
      <c r="I408" s="178"/>
      <c r="J408" s="178"/>
      <c r="K408" s="178"/>
      <c r="L408" s="178"/>
      <c r="M408" s="178"/>
      <c r="N408" s="178"/>
      <c r="O408" s="178"/>
      <c r="P408" s="178"/>
      <c r="Q408" s="178"/>
      <c r="R408" s="178"/>
      <c r="S408" s="178"/>
      <c r="T408" s="178"/>
      <c r="U408" s="150"/>
      <c r="V408" s="150"/>
    </row>
    <row r="409" spans="1:22" ht="12.75">
      <c r="A409" s="133"/>
      <c r="B409" s="178"/>
      <c r="C409" s="179"/>
      <c r="D409" s="178"/>
      <c r="E409" s="178"/>
      <c r="F409" s="178"/>
      <c r="G409" s="178"/>
      <c r="H409" s="178"/>
      <c r="I409" s="178"/>
      <c r="J409" s="178"/>
      <c r="K409" s="178"/>
      <c r="L409" s="178"/>
      <c r="M409" s="178"/>
      <c r="N409" s="178"/>
      <c r="O409" s="178"/>
      <c r="P409" s="178"/>
      <c r="Q409" s="178"/>
      <c r="R409" s="178"/>
      <c r="S409" s="178"/>
      <c r="T409" s="178"/>
      <c r="U409" s="150"/>
      <c r="V409" s="150"/>
    </row>
    <row r="410" spans="1:22" ht="12.75">
      <c r="A410" s="133"/>
      <c r="B410" s="178"/>
      <c r="C410" s="179"/>
      <c r="D410" s="178"/>
      <c r="E410" s="178"/>
      <c r="F410" s="178"/>
      <c r="G410" s="178"/>
      <c r="H410" s="178"/>
      <c r="I410" s="178"/>
      <c r="J410" s="178"/>
      <c r="K410" s="178"/>
      <c r="L410" s="178"/>
      <c r="M410" s="178"/>
      <c r="N410" s="178"/>
      <c r="O410" s="178"/>
      <c r="P410" s="178"/>
      <c r="Q410" s="178"/>
      <c r="R410" s="178"/>
      <c r="S410" s="178"/>
      <c r="T410" s="178"/>
      <c r="U410" s="150"/>
      <c r="V410" s="150"/>
    </row>
    <row r="411" spans="1:22" ht="12.75">
      <c r="A411" s="133"/>
      <c r="B411" s="178"/>
      <c r="C411" s="179"/>
      <c r="D411" s="178"/>
      <c r="E411" s="178"/>
      <c r="F411" s="178"/>
      <c r="G411" s="178"/>
      <c r="H411" s="178"/>
      <c r="I411" s="178"/>
      <c r="J411" s="178"/>
      <c r="K411" s="178"/>
      <c r="L411" s="178"/>
      <c r="M411" s="178"/>
      <c r="N411" s="178"/>
      <c r="O411" s="178"/>
      <c r="P411" s="178"/>
      <c r="Q411" s="178"/>
      <c r="R411" s="178"/>
      <c r="S411" s="178"/>
      <c r="T411" s="178"/>
      <c r="U411" s="150"/>
      <c r="V411" s="150"/>
    </row>
    <row r="412" spans="1:22" ht="12.75">
      <c r="A412" s="133"/>
      <c r="B412" s="178"/>
      <c r="C412" s="179"/>
      <c r="D412" s="178"/>
      <c r="E412" s="178"/>
      <c r="F412" s="178"/>
      <c r="G412" s="178"/>
      <c r="H412" s="178"/>
      <c r="I412" s="178"/>
      <c r="J412" s="178"/>
      <c r="K412" s="178"/>
      <c r="L412" s="178"/>
      <c r="M412" s="178"/>
      <c r="N412" s="178"/>
      <c r="O412" s="178"/>
      <c r="P412" s="178"/>
      <c r="Q412" s="178"/>
      <c r="R412" s="178"/>
      <c r="S412" s="178"/>
      <c r="T412" s="178"/>
      <c r="U412" s="150"/>
      <c r="V412" s="150"/>
    </row>
    <row r="413" spans="1:22" ht="12.75">
      <c r="A413" s="133"/>
      <c r="B413" s="178"/>
      <c r="C413" s="179"/>
      <c r="D413" s="178"/>
      <c r="E413" s="178"/>
      <c r="F413" s="178"/>
      <c r="G413" s="178"/>
      <c r="H413" s="178"/>
      <c r="I413" s="178"/>
      <c r="J413" s="178"/>
      <c r="K413" s="178"/>
      <c r="L413" s="178"/>
      <c r="M413" s="178"/>
      <c r="N413" s="178"/>
      <c r="O413" s="178"/>
      <c r="P413" s="178"/>
      <c r="Q413" s="178"/>
      <c r="R413" s="178"/>
      <c r="S413" s="178"/>
      <c r="T413" s="178"/>
      <c r="U413" s="150"/>
      <c r="V413" s="150"/>
    </row>
    <row r="414" spans="1:22" ht="12.75">
      <c r="A414" s="133"/>
      <c r="B414" s="178"/>
      <c r="C414" s="179"/>
      <c r="D414" s="178"/>
      <c r="E414" s="178"/>
      <c r="F414" s="178"/>
      <c r="G414" s="178"/>
      <c r="H414" s="178"/>
      <c r="I414" s="178"/>
      <c r="J414" s="178"/>
      <c r="K414" s="178"/>
      <c r="L414" s="178"/>
      <c r="M414" s="178"/>
      <c r="N414" s="178"/>
      <c r="O414" s="178"/>
      <c r="P414" s="178"/>
      <c r="Q414" s="178"/>
      <c r="R414" s="178"/>
      <c r="S414" s="178"/>
      <c r="T414" s="178"/>
      <c r="U414" s="150"/>
      <c r="V414" s="150"/>
    </row>
    <row r="415" spans="1:22" ht="12.75">
      <c r="A415" s="133"/>
      <c r="B415" s="178"/>
      <c r="C415" s="179"/>
      <c r="D415" s="178"/>
      <c r="E415" s="178"/>
      <c r="F415" s="178"/>
      <c r="G415" s="178"/>
      <c r="H415" s="178"/>
      <c r="I415" s="178"/>
      <c r="J415" s="178"/>
      <c r="K415" s="178"/>
      <c r="L415" s="178"/>
      <c r="M415" s="178"/>
      <c r="N415" s="178"/>
      <c r="O415" s="178"/>
      <c r="P415" s="178"/>
      <c r="Q415" s="178"/>
      <c r="R415" s="178"/>
      <c r="S415" s="178"/>
      <c r="T415" s="178"/>
      <c r="U415" s="150"/>
      <c r="V415" s="150"/>
    </row>
    <row r="416" spans="1:22" ht="12.75">
      <c r="A416" s="133"/>
      <c r="B416" s="178"/>
      <c r="C416" s="179"/>
      <c r="D416" s="178"/>
      <c r="E416" s="178"/>
      <c r="F416" s="178"/>
      <c r="G416" s="178"/>
      <c r="H416" s="178"/>
      <c r="I416" s="178"/>
      <c r="J416" s="178"/>
      <c r="K416" s="178"/>
      <c r="L416" s="178"/>
      <c r="M416" s="178"/>
      <c r="N416" s="178"/>
      <c r="O416" s="178"/>
      <c r="P416" s="178"/>
      <c r="Q416" s="178"/>
      <c r="R416" s="178"/>
      <c r="S416" s="178"/>
      <c r="T416" s="178"/>
      <c r="U416" s="150"/>
      <c r="V416" s="150"/>
    </row>
    <row r="417" spans="1:22" ht="12.75">
      <c r="A417" s="133"/>
      <c r="B417" s="178"/>
      <c r="C417" s="179"/>
      <c r="D417" s="178"/>
      <c r="E417" s="178"/>
      <c r="F417" s="178"/>
      <c r="G417" s="178"/>
      <c r="H417" s="178"/>
      <c r="I417" s="178"/>
      <c r="J417" s="178"/>
      <c r="K417" s="178"/>
      <c r="L417" s="178"/>
      <c r="M417" s="178"/>
      <c r="N417" s="178"/>
      <c r="O417" s="178"/>
      <c r="P417" s="178"/>
      <c r="Q417" s="178"/>
      <c r="R417" s="178"/>
      <c r="S417" s="178"/>
      <c r="T417" s="178"/>
      <c r="U417" s="150"/>
      <c r="V417" s="150"/>
    </row>
    <row r="418" spans="1:22" ht="12.75">
      <c r="A418" s="133"/>
      <c r="B418" s="178"/>
      <c r="C418" s="179"/>
      <c r="D418" s="178"/>
      <c r="E418" s="178"/>
      <c r="F418" s="178"/>
      <c r="G418" s="178"/>
      <c r="H418" s="178"/>
      <c r="I418" s="178"/>
      <c r="J418" s="178"/>
      <c r="K418" s="178"/>
      <c r="L418" s="178"/>
      <c r="M418" s="178"/>
      <c r="N418" s="178"/>
      <c r="O418" s="178"/>
      <c r="P418" s="178"/>
      <c r="Q418" s="178"/>
      <c r="R418" s="178"/>
      <c r="S418" s="178"/>
      <c r="T418" s="178"/>
      <c r="U418" s="150"/>
      <c r="V418" s="150"/>
    </row>
    <row r="419" spans="1:22" ht="12.75">
      <c r="A419" s="133"/>
      <c r="B419" s="178"/>
      <c r="C419" s="179"/>
      <c r="D419" s="178"/>
      <c r="E419" s="178"/>
      <c r="F419" s="178"/>
      <c r="G419" s="178"/>
      <c r="H419" s="178"/>
      <c r="I419" s="178"/>
      <c r="J419" s="178"/>
      <c r="K419" s="178"/>
      <c r="L419" s="178"/>
      <c r="M419" s="178"/>
      <c r="N419" s="178"/>
      <c r="O419" s="178"/>
      <c r="P419" s="178"/>
      <c r="Q419" s="178"/>
      <c r="R419" s="178"/>
      <c r="S419" s="178"/>
      <c r="T419" s="178"/>
      <c r="U419" s="150"/>
      <c r="V419" s="150"/>
    </row>
    <row r="420" spans="1:22" ht="12.75">
      <c r="A420" s="133"/>
      <c r="B420" s="178"/>
      <c r="C420" s="179"/>
      <c r="D420" s="178"/>
      <c r="E420" s="178"/>
      <c r="F420" s="178"/>
      <c r="G420" s="178"/>
      <c r="H420" s="178"/>
      <c r="I420" s="178"/>
      <c r="J420" s="178"/>
      <c r="K420" s="178"/>
      <c r="L420" s="178"/>
      <c r="M420" s="178"/>
      <c r="N420" s="178"/>
      <c r="O420" s="178"/>
      <c r="P420" s="178"/>
      <c r="Q420" s="178"/>
      <c r="R420" s="178"/>
      <c r="S420" s="178"/>
      <c r="T420" s="178"/>
      <c r="U420" s="150"/>
      <c r="V420" s="150"/>
    </row>
    <row r="421" spans="1:22" ht="12.75">
      <c r="A421" s="133"/>
      <c r="B421" s="178"/>
      <c r="C421" s="179"/>
      <c r="D421" s="178"/>
      <c r="E421" s="178"/>
      <c r="F421" s="178"/>
      <c r="G421" s="178"/>
      <c r="H421" s="178"/>
      <c r="I421" s="178"/>
      <c r="J421" s="178"/>
      <c r="K421" s="178"/>
      <c r="L421" s="178"/>
      <c r="M421" s="178"/>
      <c r="N421" s="178"/>
      <c r="O421" s="178"/>
      <c r="P421" s="178"/>
      <c r="Q421" s="178"/>
      <c r="R421" s="178"/>
      <c r="S421" s="178"/>
      <c r="T421" s="178"/>
      <c r="U421" s="150"/>
      <c r="V421" s="150"/>
    </row>
    <row r="422" spans="1:22" ht="12.75">
      <c r="A422" s="133"/>
      <c r="B422" s="178"/>
      <c r="C422" s="179"/>
      <c r="D422" s="178"/>
      <c r="E422" s="178"/>
      <c r="F422" s="178"/>
      <c r="G422" s="178"/>
      <c r="H422" s="178"/>
      <c r="I422" s="178"/>
      <c r="J422" s="178"/>
      <c r="K422" s="178"/>
      <c r="L422" s="178"/>
      <c r="M422" s="178"/>
      <c r="N422" s="178"/>
      <c r="O422" s="178"/>
      <c r="P422" s="178"/>
      <c r="Q422" s="178"/>
      <c r="R422" s="178"/>
      <c r="S422" s="178"/>
      <c r="T422" s="178"/>
      <c r="U422" s="150"/>
      <c r="V422" s="150"/>
    </row>
    <row r="423" spans="1:22" ht="12.75">
      <c r="A423" s="133"/>
      <c r="B423" s="178"/>
      <c r="C423" s="179"/>
      <c r="D423" s="178"/>
      <c r="E423" s="178"/>
      <c r="F423" s="178"/>
      <c r="G423" s="178"/>
      <c r="H423" s="178"/>
      <c r="I423" s="178"/>
      <c r="J423" s="178"/>
      <c r="K423" s="178"/>
      <c r="L423" s="178"/>
      <c r="M423" s="178"/>
      <c r="N423" s="178"/>
      <c r="O423" s="178"/>
      <c r="P423" s="178"/>
      <c r="Q423" s="178"/>
      <c r="R423" s="178"/>
      <c r="S423" s="178"/>
      <c r="T423" s="178"/>
      <c r="U423" s="150"/>
      <c r="V423" s="150"/>
    </row>
    <row r="424" spans="1:22" ht="12.75">
      <c r="A424" s="133"/>
      <c r="B424" s="178"/>
      <c r="C424" s="179"/>
      <c r="D424" s="178"/>
      <c r="E424" s="178"/>
      <c r="F424" s="178"/>
      <c r="G424" s="178"/>
      <c r="H424" s="178"/>
      <c r="I424" s="178"/>
      <c r="J424" s="178"/>
      <c r="K424" s="178"/>
      <c r="L424" s="178"/>
      <c r="M424" s="178"/>
      <c r="N424" s="178"/>
      <c r="O424" s="178"/>
      <c r="P424" s="178"/>
      <c r="Q424" s="178"/>
      <c r="R424" s="178"/>
      <c r="S424" s="178"/>
      <c r="T424" s="178"/>
      <c r="U424" s="150"/>
      <c r="V424" s="150"/>
    </row>
    <row r="425" spans="1:22" ht="12.75">
      <c r="A425" s="133"/>
      <c r="B425" s="178"/>
      <c r="C425" s="179"/>
      <c r="D425" s="178"/>
      <c r="E425" s="178"/>
      <c r="F425" s="178"/>
      <c r="G425" s="178"/>
      <c r="H425" s="178"/>
      <c r="I425" s="178"/>
      <c r="J425" s="178"/>
      <c r="K425" s="178"/>
      <c r="L425" s="178"/>
      <c r="M425" s="178"/>
      <c r="N425" s="178"/>
      <c r="O425" s="178"/>
      <c r="P425" s="178"/>
      <c r="Q425" s="178"/>
      <c r="R425" s="178"/>
      <c r="S425" s="178"/>
      <c r="T425" s="178"/>
      <c r="U425" s="150"/>
      <c r="V425" s="150"/>
    </row>
    <row r="426" spans="1:22" ht="12.75">
      <c r="A426" s="133"/>
      <c r="B426" s="178"/>
      <c r="C426" s="179"/>
      <c r="D426" s="178"/>
      <c r="E426" s="178"/>
      <c r="F426" s="178"/>
      <c r="G426" s="178"/>
      <c r="H426" s="178"/>
      <c r="I426" s="178"/>
      <c r="J426" s="178"/>
      <c r="K426" s="178"/>
      <c r="L426" s="178"/>
      <c r="M426" s="178"/>
      <c r="N426" s="178"/>
      <c r="O426" s="178"/>
      <c r="P426" s="178"/>
      <c r="Q426" s="178"/>
      <c r="R426" s="178"/>
      <c r="S426" s="178"/>
      <c r="T426" s="178"/>
      <c r="U426" s="150"/>
      <c r="V426" s="150"/>
    </row>
    <row r="427" spans="1:22" ht="12.75">
      <c r="A427" s="133"/>
      <c r="B427" s="178"/>
      <c r="C427" s="179"/>
      <c r="D427" s="178"/>
      <c r="E427" s="178"/>
      <c r="F427" s="178"/>
      <c r="G427" s="178"/>
      <c r="H427" s="178"/>
      <c r="I427" s="178"/>
      <c r="J427" s="178"/>
      <c r="K427" s="178"/>
      <c r="L427" s="178"/>
      <c r="M427" s="178"/>
      <c r="N427" s="178"/>
      <c r="O427" s="178"/>
      <c r="P427" s="178"/>
      <c r="Q427" s="178"/>
      <c r="R427" s="178"/>
      <c r="S427" s="178"/>
      <c r="T427" s="178"/>
      <c r="U427" s="150"/>
      <c r="V427" s="150"/>
    </row>
    <row r="428" spans="1:22" ht="12.75">
      <c r="A428" s="133"/>
      <c r="B428" s="178"/>
      <c r="C428" s="179"/>
      <c r="D428" s="178"/>
      <c r="E428" s="178"/>
      <c r="F428" s="178"/>
      <c r="G428" s="178"/>
      <c r="H428" s="178"/>
      <c r="I428" s="178"/>
      <c r="J428" s="178"/>
      <c r="K428" s="178"/>
      <c r="L428" s="178"/>
      <c r="M428" s="178"/>
      <c r="N428" s="178"/>
      <c r="O428" s="178"/>
      <c r="P428" s="178"/>
      <c r="Q428" s="178"/>
      <c r="R428" s="178"/>
      <c r="S428" s="178"/>
      <c r="T428" s="178"/>
      <c r="U428" s="150"/>
      <c r="V428" s="150"/>
    </row>
    <row r="429" spans="1:22" ht="12.75">
      <c r="A429" s="133"/>
      <c r="B429" s="178"/>
      <c r="C429" s="179"/>
      <c r="D429" s="178"/>
      <c r="E429" s="178"/>
      <c r="F429" s="178"/>
      <c r="G429" s="178"/>
      <c r="H429" s="178"/>
      <c r="I429" s="178"/>
      <c r="J429" s="178"/>
      <c r="K429" s="178"/>
      <c r="L429" s="178"/>
      <c r="M429" s="178"/>
      <c r="N429" s="178"/>
      <c r="O429" s="178"/>
      <c r="P429" s="178"/>
      <c r="Q429" s="178"/>
      <c r="R429" s="178"/>
      <c r="S429" s="178"/>
      <c r="T429" s="178"/>
      <c r="U429" s="150"/>
      <c r="V429" s="150"/>
    </row>
    <row r="430" spans="1:22" ht="12.75">
      <c r="A430" s="133"/>
      <c r="B430" s="178"/>
      <c r="C430" s="179"/>
      <c r="D430" s="178"/>
      <c r="E430" s="178"/>
      <c r="F430" s="178"/>
      <c r="G430" s="178"/>
      <c r="H430" s="178"/>
      <c r="I430" s="178"/>
      <c r="J430" s="178"/>
      <c r="K430" s="178"/>
      <c r="L430" s="178"/>
      <c r="M430" s="178"/>
      <c r="N430" s="178"/>
      <c r="O430" s="178"/>
      <c r="P430" s="178"/>
      <c r="Q430" s="178"/>
      <c r="R430" s="178"/>
      <c r="S430" s="178"/>
      <c r="T430" s="178"/>
      <c r="U430" s="150"/>
      <c r="V430" s="150"/>
    </row>
    <row r="431" spans="1:22" ht="12.75">
      <c r="A431" s="133"/>
      <c r="B431" s="178"/>
      <c r="C431" s="179"/>
      <c r="D431" s="178"/>
      <c r="E431" s="178"/>
      <c r="F431" s="178"/>
      <c r="G431" s="178"/>
      <c r="H431" s="178"/>
      <c r="I431" s="178"/>
      <c r="J431" s="178"/>
      <c r="K431" s="178"/>
      <c r="L431" s="178"/>
      <c r="M431" s="178"/>
      <c r="N431" s="178"/>
      <c r="O431" s="178"/>
      <c r="P431" s="178"/>
      <c r="Q431" s="178"/>
      <c r="R431" s="178"/>
      <c r="S431" s="178"/>
      <c r="T431" s="178"/>
      <c r="U431" s="150"/>
      <c r="V431" s="150"/>
    </row>
    <row r="432" spans="1:22" ht="12.75">
      <c r="A432" s="133"/>
      <c r="B432" s="178"/>
      <c r="C432" s="179"/>
      <c r="D432" s="178"/>
      <c r="E432" s="178"/>
      <c r="F432" s="178"/>
      <c r="G432" s="178"/>
      <c r="H432" s="178"/>
      <c r="I432" s="178"/>
      <c r="J432" s="178"/>
      <c r="K432" s="178"/>
      <c r="L432" s="178"/>
      <c r="M432" s="178"/>
      <c r="N432" s="178"/>
      <c r="O432" s="178"/>
      <c r="P432" s="178"/>
      <c r="Q432" s="178"/>
      <c r="R432" s="178"/>
      <c r="S432" s="178"/>
      <c r="T432" s="178"/>
      <c r="U432" s="150"/>
      <c r="V432" s="150"/>
    </row>
    <row r="433" spans="1:22" ht="12.75">
      <c r="A433" s="133"/>
      <c r="B433" s="178"/>
      <c r="C433" s="179"/>
      <c r="D433" s="178"/>
      <c r="E433" s="178"/>
      <c r="F433" s="178"/>
      <c r="G433" s="178"/>
      <c r="H433" s="178"/>
      <c r="I433" s="178"/>
      <c r="J433" s="178"/>
      <c r="K433" s="178"/>
      <c r="L433" s="178"/>
      <c r="M433" s="178"/>
      <c r="N433" s="178"/>
      <c r="O433" s="178"/>
      <c r="P433" s="178"/>
      <c r="Q433" s="178"/>
      <c r="R433" s="178"/>
      <c r="S433" s="178"/>
      <c r="T433" s="178"/>
      <c r="U433" s="150"/>
      <c r="V433" s="150"/>
    </row>
    <row r="434" spans="1:22" ht="12.75">
      <c r="A434" s="133"/>
      <c r="B434" s="178"/>
      <c r="C434" s="179"/>
      <c r="D434" s="178"/>
      <c r="E434" s="178"/>
      <c r="F434" s="178"/>
      <c r="G434" s="178"/>
      <c r="H434" s="178"/>
      <c r="I434" s="178"/>
      <c r="J434" s="178"/>
      <c r="K434" s="178"/>
      <c r="L434" s="178"/>
      <c r="M434" s="178"/>
      <c r="N434" s="178"/>
      <c r="O434" s="178"/>
      <c r="P434" s="178"/>
      <c r="Q434" s="178"/>
      <c r="R434" s="178"/>
      <c r="S434" s="178"/>
      <c r="T434" s="178"/>
      <c r="U434" s="150"/>
      <c r="V434" s="150"/>
    </row>
    <row r="435" spans="1:22" ht="12.75">
      <c r="A435" s="133"/>
      <c r="B435" s="178"/>
      <c r="C435" s="179"/>
      <c r="D435" s="178"/>
      <c r="E435" s="178"/>
      <c r="F435" s="178"/>
      <c r="G435" s="178"/>
      <c r="H435" s="178"/>
      <c r="I435" s="178"/>
      <c r="J435" s="178"/>
      <c r="K435" s="178"/>
      <c r="L435" s="178"/>
      <c r="M435" s="178"/>
      <c r="N435" s="178"/>
      <c r="O435" s="178"/>
      <c r="P435" s="178"/>
      <c r="Q435" s="178"/>
      <c r="R435" s="178"/>
      <c r="S435" s="178"/>
      <c r="T435" s="178"/>
      <c r="U435" s="150"/>
      <c r="V435" s="150"/>
    </row>
    <row r="436" spans="1:22" ht="12.75">
      <c r="A436" s="133"/>
      <c r="B436" s="178"/>
      <c r="C436" s="179"/>
      <c r="D436" s="178"/>
      <c r="E436" s="178"/>
      <c r="F436" s="178"/>
      <c r="G436" s="178"/>
      <c r="H436" s="178"/>
      <c r="I436" s="178"/>
      <c r="J436" s="178"/>
      <c r="K436" s="178"/>
      <c r="L436" s="178"/>
      <c r="M436" s="178"/>
      <c r="N436" s="178"/>
      <c r="O436" s="178"/>
      <c r="P436" s="178"/>
      <c r="Q436" s="178"/>
      <c r="R436" s="178"/>
      <c r="S436" s="178"/>
      <c r="T436" s="178"/>
      <c r="U436" s="150"/>
      <c r="V436" s="150"/>
    </row>
    <row r="437" spans="1:22" ht="12.75">
      <c r="A437" s="133"/>
      <c r="B437" s="178"/>
      <c r="C437" s="179"/>
      <c r="D437" s="178"/>
      <c r="E437" s="178"/>
      <c r="F437" s="178"/>
      <c r="G437" s="178"/>
      <c r="H437" s="178"/>
      <c r="I437" s="178"/>
      <c r="J437" s="178"/>
      <c r="K437" s="178"/>
      <c r="L437" s="178"/>
      <c r="M437" s="178"/>
      <c r="N437" s="178"/>
      <c r="O437" s="178"/>
      <c r="P437" s="178"/>
      <c r="Q437" s="178"/>
      <c r="R437" s="178"/>
      <c r="S437" s="178"/>
      <c r="T437" s="178"/>
      <c r="U437" s="150"/>
      <c r="V437" s="150"/>
    </row>
    <row r="438" spans="1:22" ht="12.75">
      <c r="A438" s="133"/>
      <c r="B438" s="178"/>
      <c r="C438" s="179"/>
      <c r="D438" s="178"/>
      <c r="E438" s="178"/>
      <c r="F438" s="178"/>
      <c r="G438" s="178"/>
      <c r="H438" s="178"/>
      <c r="I438" s="178"/>
      <c r="J438" s="178"/>
      <c r="K438" s="178"/>
      <c r="L438" s="178"/>
      <c r="M438" s="178"/>
      <c r="N438" s="178"/>
      <c r="O438" s="178"/>
      <c r="P438" s="178"/>
      <c r="Q438" s="178"/>
      <c r="R438" s="178"/>
      <c r="S438" s="178"/>
      <c r="T438" s="178"/>
      <c r="U438" s="150"/>
      <c r="V438" s="150"/>
    </row>
    <row r="439" spans="1:22" ht="12.75">
      <c r="A439" s="133"/>
      <c r="B439" s="178"/>
      <c r="C439" s="179"/>
      <c r="D439" s="178"/>
      <c r="E439" s="178"/>
      <c r="F439" s="178"/>
      <c r="G439" s="178"/>
      <c r="H439" s="178"/>
      <c r="I439" s="178"/>
      <c r="J439" s="178"/>
      <c r="K439" s="178"/>
      <c r="L439" s="178"/>
      <c r="M439" s="178"/>
      <c r="N439" s="178"/>
      <c r="O439" s="178"/>
      <c r="P439" s="178"/>
      <c r="Q439" s="178"/>
      <c r="R439" s="178"/>
      <c r="S439" s="178"/>
      <c r="T439" s="178"/>
      <c r="U439" s="150"/>
      <c r="V439" s="150"/>
    </row>
    <row r="440" spans="1:22" ht="12.75">
      <c r="A440" s="133"/>
      <c r="B440" s="178"/>
      <c r="C440" s="179"/>
      <c r="D440" s="178"/>
      <c r="E440" s="178"/>
      <c r="F440" s="178"/>
      <c r="G440" s="178"/>
      <c r="H440" s="178"/>
      <c r="I440" s="178"/>
      <c r="J440" s="178"/>
      <c r="K440" s="178"/>
      <c r="L440" s="178"/>
      <c r="M440" s="178"/>
      <c r="N440" s="178"/>
      <c r="O440" s="178"/>
      <c r="P440" s="178"/>
      <c r="Q440" s="178"/>
      <c r="R440" s="178"/>
      <c r="S440" s="178"/>
      <c r="T440" s="178"/>
      <c r="U440" s="150"/>
      <c r="V440" s="150"/>
    </row>
    <row r="441" spans="1:22" ht="12.75">
      <c r="A441" s="133"/>
      <c r="B441" s="178"/>
      <c r="C441" s="179"/>
      <c r="D441" s="178"/>
      <c r="E441" s="178"/>
      <c r="F441" s="178"/>
      <c r="G441" s="178"/>
      <c r="H441" s="178"/>
      <c r="I441" s="178"/>
      <c r="J441" s="178"/>
      <c r="K441" s="178"/>
      <c r="L441" s="178"/>
      <c r="M441" s="178"/>
      <c r="N441" s="178"/>
      <c r="O441" s="178"/>
      <c r="P441" s="178"/>
      <c r="Q441" s="178"/>
      <c r="R441" s="178"/>
      <c r="S441" s="178"/>
      <c r="T441" s="178"/>
      <c r="U441" s="150"/>
      <c r="V441" s="150"/>
    </row>
    <row r="442" spans="1:22" ht="12.75">
      <c r="A442" s="133"/>
      <c r="B442" s="178"/>
      <c r="C442" s="179"/>
      <c r="D442" s="178"/>
      <c r="E442" s="178"/>
      <c r="F442" s="178"/>
      <c r="G442" s="178"/>
      <c r="H442" s="178"/>
      <c r="I442" s="178"/>
      <c r="J442" s="178"/>
      <c r="K442" s="178"/>
      <c r="L442" s="178"/>
      <c r="M442" s="178"/>
      <c r="N442" s="178"/>
      <c r="O442" s="178"/>
      <c r="P442" s="178"/>
      <c r="Q442" s="178"/>
      <c r="R442" s="178"/>
      <c r="S442" s="178"/>
      <c r="T442" s="178"/>
      <c r="U442" s="150"/>
      <c r="V442" s="150"/>
    </row>
    <row r="443" spans="1:22" ht="12.75">
      <c r="A443" s="133"/>
      <c r="B443" s="178"/>
      <c r="C443" s="179"/>
      <c r="D443" s="178"/>
      <c r="E443" s="178"/>
      <c r="F443" s="178"/>
      <c r="G443" s="178"/>
      <c r="H443" s="178"/>
      <c r="I443" s="178"/>
      <c r="J443" s="178"/>
      <c r="K443" s="178"/>
      <c r="L443" s="178"/>
      <c r="M443" s="178"/>
      <c r="N443" s="178"/>
      <c r="O443" s="178"/>
      <c r="P443" s="178"/>
      <c r="Q443" s="178"/>
      <c r="R443" s="178"/>
      <c r="S443" s="178"/>
      <c r="T443" s="178"/>
      <c r="U443" s="150"/>
      <c r="V443" s="150"/>
    </row>
    <row r="444" spans="1:22" ht="12.75">
      <c r="A444" s="133"/>
      <c r="B444" s="178"/>
      <c r="C444" s="179"/>
      <c r="D444" s="178"/>
      <c r="E444" s="178"/>
      <c r="F444" s="178"/>
      <c r="G444" s="178"/>
      <c r="H444" s="178"/>
      <c r="I444" s="178"/>
      <c r="J444" s="178"/>
      <c r="K444" s="178"/>
      <c r="L444" s="178"/>
      <c r="M444" s="178"/>
      <c r="N444" s="178"/>
      <c r="O444" s="178"/>
      <c r="P444" s="178"/>
      <c r="Q444" s="178"/>
      <c r="R444" s="178"/>
      <c r="S444" s="178"/>
      <c r="T444" s="178"/>
      <c r="U444" s="150"/>
      <c r="V444" s="150"/>
    </row>
    <row r="445" spans="1:22" ht="12.75">
      <c r="A445" s="133"/>
      <c r="B445" s="178"/>
      <c r="C445" s="179"/>
      <c r="D445" s="178"/>
      <c r="E445" s="178"/>
      <c r="F445" s="178"/>
      <c r="G445" s="178"/>
      <c r="H445" s="178"/>
      <c r="I445" s="178"/>
      <c r="J445" s="178"/>
      <c r="K445" s="178"/>
      <c r="L445" s="178"/>
      <c r="M445" s="178"/>
      <c r="N445" s="178"/>
      <c r="O445" s="178"/>
      <c r="P445" s="178"/>
      <c r="Q445" s="178"/>
      <c r="R445" s="178"/>
      <c r="S445" s="178"/>
      <c r="T445" s="178"/>
      <c r="U445" s="150"/>
      <c r="V445" s="150"/>
    </row>
    <row r="446" spans="1:22" ht="12.75">
      <c r="A446" s="133"/>
      <c r="B446" s="178"/>
      <c r="C446" s="179"/>
      <c r="D446" s="178"/>
      <c r="E446" s="178"/>
      <c r="F446" s="178"/>
      <c r="G446" s="178"/>
      <c r="H446" s="178"/>
      <c r="I446" s="178"/>
      <c r="J446" s="178"/>
      <c r="K446" s="178"/>
      <c r="L446" s="178"/>
      <c r="M446" s="178"/>
      <c r="N446" s="178"/>
      <c r="O446" s="178"/>
      <c r="P446" s="178"/>
      <c r="Q446" s="178"/>
      <c r="R446" s="178"/>
      <c r="S446" s="178"/>
      <c r="T446" s="178"/>
      <c r="U446" s="150"/>
      <c r="V446" s="150"/>
    </row>
    <row r="447" spans="1:22" ht="12.75">
      <c r="A447" s="133"/>
      <c r="B447" s="178"/>
      <c r="C447" s="179"/>
      <c r="D447" s="178"/>
      <c r="E447" s="178"/>
      <c r="F447" s="178"/>
      <c r="G447" s="178"/>
      <c r="H447" s="178"/>
      <c r="I447" s="178"/>
      <c r="J447" s="178"/>
      <c r="K447" s="178"/>
      <c r="L447" s="178"/>
      <c r="M447" s="178"/>
      <c r="N447" s="178"/>
      <c r="O447" s="178"/>
      <c r="P447" s="178"/>
      <c r="Q447" s="178"/>
      <c r="R447" s="178"/>
      <c r="S447" s="178"/>
      <c r="T447" s="178"/>
      <c r="U447" s="150"/>
      <c r="V447" s="150"/>
    </row>
    <row r="448" spans="1:22" ht="12.75">
      <c r="A448" s="133"/>
      <c r="B448" s="178"/>
      <c r="C448" s="179"/>
      <c r="D448" s="178"/>
      <c r="E448" s="178"/>
      <c r="F448" s="178"/>
      <c r="G448" s="178"/>
      <c r="H448" s="178"/>
      <c r="I448" s="178"/>
      <c r="J448" s="178"/>
      <c r="K448" s="178"/>
      <c r="L448" s="178"/>
      <c r="M448" s="178"/>
      <c r="N448" s="178"/>
      <c r="O448" s="178"/>
      <c r="P448" s="178"/>
      <c r="Q448" s="178"/>
      <c r="R448" s="178"/>
      <c r="S448" s="178"/>
      <c r="T448" s="178"/>
      <c r="U448" s="150"/>
      <c r="V448" s="150"/>
    </row>
    <row r="449" spans="1:22" ht="12.75">
      <c r="A449" s="133"/>
      <c r="B449" s="178"/>
      <c r="C449" s="179"/>
      <c r="D449" s="178"/>
      <c r="E449" s="178"/>
      <c r="F449" s="178"/>
      <c r="G449" s="178"/>
      <c r="H449" s="178"/>
      <c r="I449" s="178"/>
      <c r="J449" s="178"/>
      <c r="K449" s="178"/>
      <c r="L449" s="178"/>
      <c r="M449" s="178"/>
      <c r="N449" s="178"/>
      <c r="O449" s="178"/>
      <c r="P449" s="178"/>
      <c r="Q449" s="178"/>
      <c r="R449" s="178"/>
      <c r="S449" s="178"/>
      <c r="T449" s="178"/>
      <c r="U449" s="150"/>
      <c r="V449" s="150"/>
    </row>
    <row r="450" spans="1:22" ht="12.75">
      <c r="A450" s="133"/>
      <c r="B450" s="178"/>
      <c r="C450" s="179"/>
      <c r="D450" s="178"/>
      <c r="E450" s="178"/>
      <c r="F450" s="178"/>
      <c r="G450" s="178"/>
      <c r="H450" s="178"/>
      <c r="I450" s="178"/>
      <c r="J450" s="178"/>
      <c r="K450" s="178"/>
      <c r="L450" s="178"/>
      <c r="M450" s="178"/>
      <c r="N450" s="178"/>
      <c r="O450" s="178"/>
      <c r="P450" s="178"/>
      <c r="Q450" s="178"/>
      <c r="R450" s="178"/>
      <c r="S450" s="178"/>
      <c r="T450" s="178"/>
      <c r="U450" s="150"/>
      <c r="V450" s="150"/>
    </row>
    <row r="451" spans="1:22" ht="12.75">
      <c r="A451" s="133"/>
      <c r="B451" s="178"/>
      <c r="C451" s="179"/>
      <c r="D451" s="178"/>
      <c r="E451" s="178"/>
      <c r="F451" s="178"/>
      <c r="G451" s="178"/>
      <c r="H451" s="178"/>
      <c r="I451" s="178"/>
      <c r="J451" s="178"/>
      <c r="K451" s="178"/>
      <c r="L451" s="178"/>
      <c r="M451" s="178"/>
      <c r="N451" s="178"/>
      <c r="O451" s="178"/>
      <c r="P451" s="178"/>
      <c r="Q451" s="178"/>
      <c r="R451" s="178"/>
      <c r="S451" s="178"/>
      <c r="T451" s="178"/>
      <c r="U451" s="150"/>
      <c r="V451" s="150"/>
    </row>
    <row r="452" spans="1:22" ht="12.75">
      <c r="A452" s="133"/>
      <c r="B452" s="178"/>
      <c r="C452" s="179"/>
      <c r="D452" s="178"/>
      <c r="E452" s="178"/>
      <c r="F452" s="178"/>
      <c r="G452" s="178"/>
      <c r="H452" s="178"/>
      <c r="I452" s="178"/>
      <c r="J452" s="178"/>
      <c r="K452" s="178"/>
      <c r="L452" s="178"/>
      <c r="M452" s="178"/>
      <c r="N452" s="178"/>
      <c r="O452" s="178"/>
      <c r="P452" s="178"/>
      <c r="Q452" s="178"/>
      <c r="R452" s="178"/>
      <c r="S452" s="178"/>
      <c r="T452" s="178"/>
      <c r="U452" s="150"/>
      <c r="V452" s="150"/>
    </row>
    <row r="453" spans="1:22" ht="12.75">
      <c r="A453" s="133"/>
      <c r="B453" s="178"/>
      <c r="C453" s="179"/>
      <c r="D453" s="178"/>
      <c r="E453" s="178"/>
      <c r="F453" s="178"/>
      <c r="G453" s="178"/>
      <c r="H453" s="178"/>
      <c r="I453" s="178"/>
      <c r="J453" s="178"/>
      <c r="K453" s="178"/>
      <c r="L453" s="178"/>
      <c r="M453" s="178"/>
      <c r="N453" s="178"/>
      <c r="O453" s="178"/>
      <c r="P453" s="178"/>
      <c r="Q453" s="178"/>
      <c r="R453" s="178"/>
      <c r="S453" s="178"/>
      <c r="T453" s="178"/>
      <c r="U453" s="150"/>
      <c r="V453" s="150"/>
    </row>
    <row r="454" spans="1:22" ht="12.75">
      <c r="A454" s="133"/>
      <c r="B454" s="178"/>
      <c r="C454" s="179"/>
      <c r="D454" s="178"/>
      <c r="E454" s="178"/>
      <c r="F454" s="178"/>
      <c r="G454" s="178"/>
      <c r="H454" s="178"/>
      <c r="I454" s="178"/>
      <c r="J454" s="178"/>
      <c r="K454" s="178"/>
      <c r="L454" s="178"/>
      <c r="M454" s="178"/>
      <c r="N454" s="178"/>
      <c r="O454" s="178"/>
      <c r="P454" s="178"/>
      <c r="Q454" s="178"/>
      <c r="R454" s="178"/>
      <c r="S454" s="178"/>
      <c r="T454" s="178"/>
      <c r="U454" s="150"/>
      <c r="V454" s="150"/>
    </row>
    <row r="455" spans="1:22" ht="12.75">
      <c r="A455" s="133"/>
      <c r="B455" s="178"/>
      <c r="C455" s="179"/>
      <c r="D455" s="178"/>
      <c r="E455" s="178"/>
      <c r="F455" s="178"/>
      <c r="G455" s="178"/>
      <c r="H455" s="178"/>
      <c r="I455" s="178"/>
      <c r="J455" s="178"/>
      <c r="K455" s="178"/>
      <c r="L455" s="178"/>
      <c r="M455" s="178"/>
      <c r="N455" s="178"/>
      <c r="O455" s="178"/>
      <c r="P455" s="178"/>
      <c r="Q455" s="178"/>
      <c r="R455" s="178"/>
      <c r="S455" s="178"/>
      <c r="T455" s="178"/>
      <c r="U455" s="150"/>
      <c r="V455" s="150"/>
    </row>
    <row r="456" spans="1:22" ht="12.75">
      <c r="A456" s="133"/>
      <c r="B456" s="178"/>
      <c r="C456" s="179"/>
      <c r="D456" s="178"/>
      <c r="E456" s="178"/>
      <c r="F456" s="178"/>
      <c r="G456" s="178"/>
      <c r="H456" s="178"/>
      <c r="I456" s="178"/>
      <c r="J456" s="178"/>
      <c r="K456" s="178"/>
      <c r="L456" s="178"/>
      <c r="M456" s="178"/>
      <c r="N456" s="178"/>
      <c r="O456" s="178"/>
      <c r="P456" s="178"/>
      <c r="Q456" s="178"/>
      <c r="R456" s="178"/>
      <c r="S456" s="178"/>
      <c r="T456" s="178"/>
      <c r="U456" s="150"/>
      <c r="V456" s="150"/>
    </row>
    <row r="457" spans="1:22" ht="12.75">
      <c r="A457" s="133"/>
      <c r="B457" s="178"/>
      <c r="C457" s="179"/>
      <c r="D457" s="178"/>
      <c r="E457" s="178"/>
      <c r="F457" s="178"/>
      <c r="G457" s="178"/>
      <c r="H457" s="178"/>
      <c r="I457" s="178"/>
      <c r="J457" s="178"/>
      <c r="K457" s="178"/>
      <c r="L457" s="178"/>
      <c r="M457" s="178"/>
      <c r="N457" s="178"/>
      <c r="O457" s="178"/>
      <c r="P457" s="178"/>
      <c r="Q457" s="178"/>
      <c r="R457" s="178"/>
      <c r="S457" s="178"/>
      <c r="T457" s="178"/>
      <c r="U457" s="150"/>
      <c r="V457" s="150"/>
    </row>
    <row r="458" spans="1:22" ht="12.75">
      <c r="A458" s="133"/>
      <c r="B458" s="178"/>
      <c r="C458" s="179"/>
      <c r="D458" s="178"/>
      <c r="E458" s="178"/>
      <c r="F458" s="178"/>
      <c r="G458" s="178"/>
      <c r="H458" s="178"/>
      <c r="I458" s="178"/>
      <c r="J458" s="178"/>
      <c r="K458" s="178"/>
      <c r="L458" s="178"/>
      <c r="M458" s="178"/>
      <c r="N458" s="178"/>
      <c r="O458" s="178"/>
      <c r="P458" s="178"/>
      <c r="Q458" s="178"/>
      <c r="R458" s="178"/>
      <c r="S458" s="178"/>
      <c r="T458" s="178"/>
      <c r="U458" s="150"/>
      <c r="V458" s="150"/>
    </row>
    <row r="459" spans="1:22" ht="12.75">
      <c r="A459" s="133"/>
      <c r="B459" s="178"/>
      <c r="C459" s="179"/>
      <c r="D459" s="178"/>
      <c r="E459" s="178"/>
      <c r="F459" s="178"/>
      <c r="G459" s="178"/>
      <c r="H459" s="178"/>
      <c r="I459" s="178"/>
      <c r="J459" s="178"/>
      <c r="K459" s="178"/>
      <c r="L459" s="178"/>
      <c r="M459" s="178"/>
      <c r="N459" s="178"/>
      <c r="O459" s="178"/>
      <c r="P459" s="178"/>
      <c r="Q459" s="178"/>
      <c r="R459" s="178"/>
      <c r="S459" s="178"/>
      <c r="T459" s="178"/>
      <c r="U459" s="150"/>
      <c r="V459" s="150"/>
    </row>
    <row r="460" spans="1:22" ht="12.75">
      <c r="A460" s="133"/>
      <c r="B460" s="178"/>
      <c r="C460" s="179"/>
      <c r="D460" s="178"/>
      <c r="E460" s="178"/>
      <c r="F460" s="178"/>
      <c r="G460" s="178"/>
      <c r="H460" s="178"/>
      <c r="I460" s="178"/>
      <c r="J460" s="178"/>
      <c r="K460" s="178"/>
      <c r="L460" s="178"/>
      <c r="M460" s="178"/>
      <c r="N460" s="178"/>
      <c r="O460" s="178"/>
      <c r="P460" s="178"/>
      <c r="Q460" s="178"/>
      <c r="R460" s="178"/>
      <c r="S460" s="178"/>
      <c r="T460" s="178"/>
      <c r="U460" s="150"/>
      <c r="V460" s="150"/>
    </row>
    <row r="461" spans="1:22" ht="12.75">
      <c r="A461" s="133"/>
      <c r="B461" s="178"/>
      <c r="C461" s="179"/>
      <c r="D461" s="178"/>
      <c r="E461" s="178"/>
      <c r="F461" s="178"/>
      <c r="G461" s="178"/>
      <c r="H461" s="178"/>
      <c r="I461" s="178"/>
      <c r="J461" s="178"/>
      <c r="K461" s="178"/>
      <c r="L461" s="178"/>
      <c r="M461" s="178"/>
      <c r="N461" s="178"/>
      <c r="O461" s="178"/>
      <c r="P461" s="178"/>
      <c r="Q461" s="178"/>
      <c r="R461" s="178"/>
      <c r="S461" s="178"/>
      <c r="T461" s="178"/>
      <c r="U461" s="150"/>
      <c r="V461" s="150"/>
    </row>
    <row r="462" spans="1:22" ht="12.75">
      <c r="A462" s="133"/>
      <c r="B462" s="178"/>
      <c r="C462" s="179"/>
      <c r="D462" s="178"/>
      <c r="E462" s="178"/>
      <c r="F462" s="178"/>
      <c r="G462" s="178"/>
      <c r="H462" s="178"/>
      <c r="I462" s="178"/>
      <c r="J462" s="178"/>
      <c r="K462" s="178"/>
      <c r="L462" s="178"/>
      <c r="M462" s="178"/>
      <c r="N462" s="178"/>
      <c r="O462" s="178"/>
      <c r="P462" s="178"/>
      <c r="Q462" s="178"/>
      <c r="R462" s="178"/>
      <c r="S462" s="178"/>
      <c r="T462" s="178"/>
      <c r="U462" s="150"/>
      <c r="V462" s="150"/>
    </row>
    <row r="463" spans="1:22" ht="12.75">
      <c r="A463" s="133"/>
      <c r="B463" s="178"/>
      <c r="C463" s="179"/>
      <c r="D463" s="178"/>
      <c r="E463" s="178"/>
      <c r="F463" s="178"/>
      <c r="G463" s="178"/>
      <c r="H463" s="178"/>
      <c r="I463" s="178"/>
      <c r="J463" s="178"/>
      <c r="K463" s="178"/>
      <c r="L463" s="178"/>
      <c r="M463" s="178"/>
      <c r="N463" s="178"/>
      <c r="O463" s="178"/>
      <c r="P463" s="178"/>
      <c r="Q463" s="178"/>
      <c r="R463" s="178"/>
      <c r="S463" s="178"/>
      <c r="T463" s="178"/>
      <c r="U463" s="150"/>
      <c r="V463" s="150"/>
    </row>
    <row r="464" spans="1:22" ht="12.75">
      <c r="A464" s="133"/>
      <c r="B464" s="178"/>
      <c r="C464" s="179"/>
      <c r="D464" s="178"/>
      <c r="E464" s="178"/>
      <c r="F464" s="178"/>
      <c r="G464" s="178"/>
      <c r="H464" s="178"/>
      <c r="I464" s="178"/>
      <c r="J464" s="178"/>
      <c r="K464" s="178"/>
      <c r="L464" s="178"/>
      <c r="M464" s="178"/>
      <c r="N464" s="178"/>
      <c r="O464" s="178"/>
      <c r="P464" s="178"/>
      <c r="Q464" s="178"/>
      <c r="R464" s="178"/>
      <c r="S464" s="178"/>
      <c r="T464" s="178"/>
      <c r="U464" s="150"/>
      <c r="V464" s="150"/>
    </row>
    <row r="465" spans="1:22" ht="12.75">
      <c r="A465" s="133"/>
      <c r="B465" s="178"/>
      <c r="C465" s="179"/>
      <c r="D465" s="178"/>
      <c r="E465" s="178"/>
      <c r="F465" s="178"/>
      <c r="G465" s="178"/>
      <c r="H465" s="178"/>
      <c r="I465" s="178"/>
      <c r="J465" s="178"/>
      <c r="K465" s="178"/>
      <c r="L465" s="178"/>
      <c r="M465" s="178"/>
      <c r="N465" s="178"/>
      <c r="O465" s="178"/>
      <c r="P465" s="178"/>
      <c r="Q465" s="178"/>
      <c r="R465" s="178"/>
      <c r="S465" s="178"/>
      <c r="T465" s="178"/>
      <c r="U465" s="150"/>
      <c r="V465" s="150"/>
    </row>
    <row r="466" spans="1:22" ht="12.75">
      <c r="A466" s="133"/>
      <c r="B466" s="178"/>
      <c r="C466" s="179"/>
      <c r="D466" s="178"/>
      <c r="E466" s="178"/>
      <c r="F466" s="178"/>
      <c r="G466" s="178"/>
      <c r="H466" s="178"/>
      <c r="I466" s="178"/>
      <c r="J466" s="178"/>
      <c r="K466" s="178"/>
      <c r="L466" s="178"/>
      <c r="M466" s="178"/>
      <c r="N466" s="178"/>
      <c r="O466" s="178"/>
      <c r="P466" s="178"/>
      <c r="Q466" s="178"/>
      <c r="R466" s="178"/>
      <c r="S466" s="178"/>
      <c r="T466" s="178"/>
      <c r="U466" s="150"/>
      <c r="V466" s="150"/>
    </row>
    <row r="467" spans="1:22" ht="12.75">
      <c r="A467" s="133"/>
      <c r="B467" s="178"/>
      <c r="C467" s="179"/>
      <c r="D467" s="178"/>
      <c r="E467" s="178"/>
      <c r="F467" s="178"/>
      <c r="G467" s="178"/>
      <c r="H467" s="178"/>
      <c r="I467" s="178"/>
      <c r="J467" s="178"/>
      <c r="K467" s="178"/>
      <c r="L467" s="178"/>
      <c r="M467" s="178"/>
      <c r="N467" s="178"/>
      <c r="O467" s="178"/>
      <c r="P467" s="178"/>
      <c r="Q467" s="178"/>
      <c r="R467" s="178"/>
      <c r="S467" s="178"/>
      <c r="T467" s="178"/>
      <c r="U467" s="150"/>
      <c r="V467" s="150"/>
    </row>
    <row r="468" spans="1:22" ht="12.75">
      <c r="A468" s="133"/>
      <c r="B468" s="178"/>
      <c r="C468" s="179"/>
      <c r="D468" s="178"/>
      <c r="E468" s="178"/>
      <c r="F468" s="178"/>
      <c r="G468" s="178"/>
      <c r="H468" s="178"/>
      <c r="I468" s="178"/>
      <c r="J468" s="178"/>
      <c r="K468" s="178"/>
      <c r="L468" s="178"/>
      <c r="M468" s="178"/>
      <c r="N468" s="178"/>
      <c r="O468" s="178"/>
      <c r="P468" s="178"/>
      <c r="Q468" s="178"/>
      <c r="R468" s="178"/>
      <c r="S468" s="178"/>
      <c r="T468" s="178"/>
      <c r="U468" s="150"/>
      <c r="V468" s="150"/>
    </row>
    <row r="469" spans="1:22" ht="12.75">
      <c r="A469" s="133"/>
      <c r="B469" s="178"/>
      <c r="C469" s="179"/>
      <c r="D469" s="178"/>
      <c r="E469" s="178"/>
      <c r="F469" s="178"/>
      <c r="G469" s="178"/>
      <c r="H469" s="178"/>
      <c r="I469" s="178"/>
      <c r="J469" s="178"/>
      <c r="K469" s="178"/>
      <c r="L469" s="178"/>
      <c r="M469" s="178"/>
      <c r="N469" s="178"/>
      <c r="O469" s="178"/>
      <c r="P469" s="178"/>
      <c r="Q469" s="178"/>
      <c r="R469" s="178"/>
      <c r="S469" s="178"/>
      <c r="T469" s="178"/>
      <c r="U469" s="150"/>
      <c r="V469" s="150"/>
    </row>
    <row r="470" spans="1:22" ht="12.75">
      <c r="A470" s="133"/>
      <c r="B470" s="178"/>
      <c r="C470" s="179"/>
      <c r="D470" s="178"/>
      <c r="E470" s="178"/>
      <c r="F470" s="178"/>
      <c r="G470" s="178"/>
      <c r="H470" s="178"/>
      <c r="I470" s="178"/>
      <c r="J470" s="178"/>
      <c r="K470" s="178"/>
      <c r="L470" s="178"/>
      <c r="M470" s="178"/>
      <c r="N470" s="178"/>
      <c r="O470" s="178"/>
      <c r="P470" s="178"/>
      <c r="Q470" s="178"/>
      <c r="R470" s="178"/>
      <c r="S470" s="178"/>
      <c r="T470" s="178"/>
      <c r="U470" s="150"/>
      <c r="V470" s="150"/>
    </row>
    <row r="471" spans="1:22" ht="12.75">
      <c r="A471" s="133"/>
      <c r="B471" s="178"/>
      <c r="C471" s="179"/>
      <c r="D471" s="178"/>
      <c r="E471" s="178"/>
      <c r="F471" s="178"/>
      <c r="G471" s="178"/>
      <c r="H471" s="178"/>
      <c r="I471" s="178"/>
      <c r="J471" s="178"/>
      <c r="K471" s="178"/>
      <c r="L471" s="178"/>
      <c r="M471" s="178"/>
      <c r="N471" s="178"/>
      <c r="O471" s="178"/>
      <c r="P471" s="178"/>
      <c r="Q471" s="178"/>
      <c r="R471" s="178"/>
      <c r="S471" s="178"/>
      <c r="T471" s="178"/>
      <c r="U471" s="150"/>
      <c r="V471" s="150"/>
    </row>
    <row r="472" spans="1:22" ht="12.75">
      <c r="A472" s="133"/>
      <c r="B472" s="178"/>
      <c r="C472" s="179"/>
      <c r="D472" s="178"/>
      <c r="E472" s="178"/>
      <c r="F472" s="178"/>
      <c r="G472" s="178"/>
      <c r="H472" s="178"/>
      <c r="I472" s="178"/>
      <c r="J472" s="178"/>
      <c r="K472" s="178"/>
      <c r="L472" s="178"/>
      <c r="M472" s="178"/>
      <c r="N472" s="178"/>
      <c r="O472" s="178"/>
      <c r="P472" s="178"/>
      <c r="Q472" s="178"/>
      <c r="R472" s="178"/>
      <c r="S472" s="178"/>
      <c r="T472" s="178"/>
      <c r="U472" s="150"/>
      <c r="V472" s="150"/>
    </row>
    <row r="473" spans="1:22" ht="12.75">
      <c r="A473" s="133"/>
      <c r="B473" s="178"/>
      <c r="C473" s="179"/>
      <c r="D473" s="178"/>
      <c r="E473" s="178"/>
      <c r="F473" s="178"/>
      <c r="G473" s="178"/>
      <c r="H473" s="178"/>
      <c r="I473" s="178"/>
      <c r="J473" s="178"/>
      <c r="K473" s="178"/>
      <c r="L473" s="178"/>
      <c r="M473" s="178"/>
      <c r="N473" s="178"/>
      <c r="O473" s="178"/>
      <c r="P473" s="178"/>
      <c r="Q473" s="178"/>
      <c r="R473" s="178"/>
      <c r="S473" s="178"/>
      <c r="T473" s="178"/>
      <c r="U473" s="150"/>
      <c r="V473" s="150"/>
    </row>
    <row r="474" spans="1:22" ht="12.75">
      <c r="A474" s="133"/>
      <c r="B474" s="178"/>
      <c r="C474" s="179"/>
      <c r="D474" s="178"/>
      <c r="E474" s="178"/>
      <c r="F474" s="178"/>
      <c r="G474" s="178"/>
      <c r="H474" s="178"/>
      <c r="I474" s="178"/>
      <c r="J474" s="178"/>
      <c r="K474" s="178"/>
      <c r="L474" s="178"/>
      <c r="M474" s="178"/>
      <c r="N474" s="178"/>
      <c r="O474" s="178"/>
      <c r="P474" s="178"/>
      <c r="Q474" s="178"/>
      <c r="R474" s="178"/>
      <c r="S474" s="178"/>
      <c r="T474" s="178"/>
      <c r="U474" s="150"/>
      <c r="V474" s="150"/>
    </row>
    <row r="475" spans="1:22" ht="12.75">
      <c r="A475" s="133"/>
      <c r="B475" s="178"/>
      <c r="C475" s="179"/>
      <c r="D475" s="178"/>
      <c r="E475" s="178"/>
      <c r="F475" s="178"/>
      <c r="G475" s="178"/>
      <c r="H475" s="178"/>
      <c r="I475" s="178"/>
      <c r="J475" s="178"/>
      <c r="K475" s="178"/>
      <c r="L475" s="178"/>
      <c r="M475" s="178"/>
      <c r="N475" s="178"/>
      <c r="O475" s="178"/>
      <c r="P475" s="178"/>
      <c r="Q475" s="178"/>
      <c r="R475" s="178"/>
      <c r="S475" s="178"/>
      <c r="T475" s="178"/>
      <c r="U475" s="150"/>
      <c r="V475" s="150"/>
    </row>
    <row r="476" spans="1:22" ht="12.75">
      <c r="A476" s="133"/>
      <c r="B476" s="178"/>
      <c r="C476" s="179"/>
      <c r="D476" s="178"/>
      <c r="E476" s="178"/>
      <c r="F476" s="178"/>
      <c r="G476" s="178"/>
      <c r="H476" s="178"/>
      <c r="I476" s="178"/>
      <c r="J476" s="178"/>
      <c r="K476" s="178"/>
      <c r="L476" s="178"/>
      <c r="M476" s="178"/>
      <c r="N476" s="178"/>
      <c r="O476" s="178"/>
      <c r="P476" s="178"/>
      <c r="Q476" s="178"/>
      <c r="R476" s="178"/>
      <c r="S476" s="178"/>
      <c r="T476" s="178"/>
      <c r="U476" s="150"/>
      <c r="V476" s="150"/>
    </row>
    <row r="477" spans="1:22" ht="12.75">
      <c r="A477" s="133"/>
      <c r="B477" s="178"/>
      <c r="C477" s="179"/>
      <c r="D477" s="178"/>
      <c r="E477" s="178"/>
      <c r="F477" s="178"/>
      <c r="G477" s="178"/>
      <c r="H477" s="178"/>
      <c r="I477" s="178"/>
      <c r="J477" s="178"/>
      <c r="K477" s="178"/>
      <c r="L477" s="178"/>
      <c r="M477" s="178"/>
      <c r="N477" s="178"/>
      <c r="O477" s="178"/>
      <c r="P477" s="178"/>
      <c r="Q477" s="178"/>
      <c r="R477" s="178"/>
      <c r="S477" s="178"/>
      <c r="T477" s="178"/>
      <c r="U477" s="150"/>
      <c r="V477" s="150"/>
    </row>
    <row r="478" spans="1:22" ht="12.75">
      <c r="A478" s="133"/>
      <c r="B478" s="178"/>
      <c r="C478" s="179"/>
      <c r="D478" s="178"/>
      <c r="E478" s="178"/>
      <c r="F478" s="178"/>
      <c r="G478" s="178"/>
      <c r="H478" s="178"/>
      <c r="I478" s="178"/>
      <c r="J478" s="178"/>
      <c r="K478" s="178"/>
      <c r="L478" s="178"/>
      <c r="M478" s="178"/>
      <c r="N478" s="178"/>
      <c r="O478" s="178"/>
      <c r="P478" s="178"/>
      <c r="Q478" s="178"/>
      <c r="R478" s="178"/>
      <c r="S478" s="178"/>
      <c r="T478" s="178"/>
      <c r="U478" s="150"/>
      <c r="V478" s="150"/>
    </row>
    <row r="479" spans="1:22" ht="12.75">
      <c r="A479" s="133"/>
      <c r="B479" s="178"/>
      <c r="C479" s="179"/>
      <c r="D479" s="178"/>
      <c r="E479" s="178"/>
      <c r="F479" s="178"/>
      <c r="G479" s="178"/>
      <c r="H479" s="178"/>
      <c r="I479" s="178"/>
      <c r="J479" s="178"/>
      <c r="K479" s="178"/>
      <c r="L479" s="178"/>
      <c r="M479" s="178"/>
      <c r="N479" s="178"/>
      <c r="O479" s="178"/>
      <c r="P479" s="178"/>
      <c r="Q479" s="178"/>
      <c r="R479" s="178"/>
      <c r="S479" s="178"/>
      <c r="T479" s="178"/>
      <c r="U479" s="150"/>
      <c r="V479" s="150"/>
    </row>
    <row r="480" spans="1:22" ht="12.75">
      <c r="A480" s="133"/>
      <c r="B480" s="178"/>
      <c r="C480" s="179"/>
      <c r="D480" s="178"/>
      <c r="E480" s="178"/>
      <c r="F480" s="178"/>
      <c r="G480" s="178"/>
      <c r="H480" s="178"/>
      <c r="I480" s="178"/>
      <c r="J480" s="178"/>
      <c r="K480" s="178"/>
      <c r="L480" s="178"/>
      <c r="M480" s="178"/>
      <c r="N480" s="178"/>
      <c r="O480" s="178"/>
      <c r="P480" s="178"/>
      <c r="Q480" s="178"/>
      <c r="R480" s="178"/>
      <c r="S480" s="178"/>
      <c r="T480" s="178"/>
      <c r="U480" s="150"/>
      <c r="V480" s="150"/>
    </row>
    <row r="481" spans="1:22" ht="12.75">
      <c r="A481" s="133"/>
      <c r="B481" s="178"/>
      <c r="C481" s="179"/>
      <c r="D481" s="178"/>
      <c r="E481" s="178"/>
      <c r="F481" s="178"/>
      <c r="G481" s="178"/>
      <c r="H481" s="178"/>
      <c r="I481" s="178"/>
      <c r="J481" s="178"/>
      <c r="K481" s="178"/>
      <c r="L481" s="178"/>
      <c r="M481" s="178"/>
      <c r="N481" s="178"/>
      <c r="O481" s="178"/>
      <c r="P481" s="178"/>
      <c r="Q481" s="178"/>
      <c r="R481" s="178"/>
      <c r="S481" s="178"/>
      <c r="T481" s="178"/>
      <c r="U481" s="150"/>
      <c r="V481" s="150"/>
    </row>
    <row r="482" spans="1:22" ht="12.75">
      <c r="A482" s="133"/>
      <c r="B482" s="178"/>
      <c r="C482" s="179"/>
      <c r="D482" s="178"/>
      <c r="E482" s="178"/>
      <c r="F482" s="178"/>
      <c r="G482" s="178"/>
      <c r="H482" s="178"/>
      <c r="I482" s="178"/>
      <c r="J482" s="178"/>
      <c r="K482" s="178"/>
      <c r="L482" s="178"/>
      <c r="M482" s="178"/>
      <c r="N482" s="178"/>
      <c r="O482" s="178"/>
      <c r="P482" s="178"/>
      <c r="Q482" s="178"/>
      <c r="R482" s="178"/>
      <c r="S482" s="178"/>
      <c r="T482" s="178"/>
      <c r="U482" s="150"/>
      <c r="V482" s="150"/>
    </row>
    <row r="483" spans="1:22" ht="12.75">
      <c r="A483" s="133"/>
      <c r="B483" s="178"/>
      <c r="C483" s="179"/>
      <c r="D483" s="178"/>
      <c r="E483" s="178"/>
      <c r="F483" s="178"/>
      <c r="G483" s="178"/>
      <c r="H483" s="178"/>
      <c r="I483" s="178"/>
      <c r="J483" s="178"/>
      <c r="K483" s="178"/>
      <c r="L483" s="178"/>
      <c r="M483" s="178"/>
      <c r="N483" s="178"/>
      <c r="O483" s="178"/>
      <c r="P483" s="178"/>
      <c r="Q483" s="178"/>
      <c r="R483" s="178"/>
      <c r="S483" s="178"/>
      <c r="T483" s="178"/>
      <c r="U483" s="150"/>
      <c r="V483" s="150"/>
    </row>
    <row r="484" spans="1:22" ht="12.75">
      <c r="A484" s="133"/>
      <c r="B484" s="178"/>
      <c r="C484" s="179"/>
      <c r="D484" s="178"/>
      <c r="E484" s="178"/>
      <c r="F484" s="178"/>
      <c r="G484" s="178"/>
      <c r="H484" s="178"/>
      <c r="I484" s="178"/>
      <c r="J484" s="178"/>
      <c r="K484" s="178"/>
      <c r="L484" s="178"/>
      <c r="M484" s="178"/>
      <c r="N484" s="178"/>
      <c r="O484" s="178"/>
      <c r="P484" s="178"/>
      <c r="Q484" s="178"/>
      <c r="R484" s="178"/>
      <c r="S484" s="178"/>
      <c r="T484" s="178"/>
      <c r="U484" s="150"/>
      <c r="V484" s="150"/>
    </row>
    <row r="485" spans="1:22" ht="12.75">
      <c r="A485" s="133"/>
      <c r="B485" s="178"/>
      <c r="C485" s="179"/>
      <c r="D485" s="178"/>
      <c r="E485" s="178"/>
      <c r="F485" s="178"/>
      <c r="G485" s="178"/>
      <c r="H485" s="178"/>
      <c r="I485" s="178"/>
      <c r="J485" s="178"/>
      <c r="K485" s="178"/>
      <c r="L485" s="178"/>
      <c r="M485" s="178"/>
      <c r="N485" s="178"/>
      <c r="O485" s="178"/>
      <c r="P485" s="178"/>
      <c r="Q485" s="178"/>
      <c r="R485" s="178"/>
      <c r="S485" s="178"/>
      <c r="T485" s="178"/>
      <c r="U485" s="150"/>
      <c r="V485" s="150"/>
    </row>
    <row r="486" spans="1:22" ht="12.75">
      <c r="A486" s="133"/>
      <c r="B486" s="178"/>
      <c r="C486" s="179"/>
      <c r="D486" s="178"/>
      <c r="E486" s="178"/>
      <c r="F486" s="178"/>
      <c r="G486" s="178"/>
      <c r="H486" s="178"/>
      <c r="I486" s="178"/>
      <c r="J486" s="178"/>
      <c r="K486" s="178"/>
      <c r="L486" s="178"/>
      <c r="M486" s="178"/>
      <c r="N486" s="178"/>
      <c r="O486" s="178"/>
      <c r="P486" s="178"/>
      <c r="Q486" s="178"/>
      <c r="R486" s="178"/>
      <c r="S486" s="178"/>
      <c r="T486" s="178"/>
      <c r="U486" s="150"/>
      <c r="V486" s="150"/>
    </row>
    <row r="487" spans="1:22" ht="12.75">
      <c r="A487" s="133"/>
      <c r="B487" s="178"/>
      <c r="C487" s="179"/>
      <c r="D487" s="178"/>
      <c r="E487" s="178"/>
      <c r="F487" s="178"/>
      <c r="G487" s="178"/>
      <c r="H487" s="178"/>
      <c r="I487" s="178"/>
      <c r="J487" s="178"/>
      <c r="K487" s="178"/>
      <c r="L487" s="178"/>
      <c r="M487" s="178"/>
      <c r="N487" s="178"/>
      <c r="O487" s="178"/>
      <c r="P487" s="178"/>
      <c r="Q487" s="178"/>
      <c r="R487" s="178"/>
      <c r="S487" s="178"/>
      <c r="T487" s="178"/>
      <c r="U487" s="150"/>
      <c r="V487" s="150"/>
    </row>
    <row r="488" spans="1:22" ht="12.75">
      <c r="A488" s="133"/>
      <c r="B488" s="178"/>
      <c r="C488" s="179"/>
      <c r="D488" s="178"/>
      <c r="E488" s="178"/>
      <c r="F488" s="178"/>
      <c r="G488" s="178"/>
      <c r="H488" s="178"/>
      <c r="I488" s="178"/>
      <c r="J488" s="178"/>
      <c r="K488" s="178"/>
      <c r="L488" s="178"/>
      <c r="M488" s="178"/>
      <c r="N488" s="178"/>
      <c r="O488" s="178"/>
      <c r="P488" s="178"/>
      <c r="Q488" s="178"/>
      <c r="R488" s="178"/>
      <c r="S488" s="178"/>
      <c r="T488" s="178"/>
      <c r="U488" s="150"/>
      <c r="V488" s="150"/>
    </row>
    <row r="489" spans="1:22" ht="12.75">
      <c r="A489" s="133"/>
      <c r="B489" s="178"/>
      <c r="C489" s="179"/>
      <c r="D489" s="178"/>
      <c r="E489" s="178"/>
      <c r="F489" s="178"/>
      <c r="G489" s="178"/>
      <c r="H489" s="178"/>
      <c r="I489" s="178"/>
      <c r="J489" s="178"/>
      <c r="K489" s="178"/>
      <c r="L489" s="178"/>
      <c r="M489" s="178"/>
      <c r="N489" s="178"/>
      <c r="O489" s="178"/>
      <c r="P489" s="178"/>
      <c r="Q489" s="178"/>
      <c r="R489" s="178"/>
      <c r="S489" s="178"/>
      <c r="T489" s="178"/>
      <c r="U489" s="150"/>
      <c r="V489" s="150"/>
    </row>
    <row r="490" spans="1:22" ht="12.75">
      <c r="A490" s="133"/>
      <c r="B490" s="178"/>
      <c r="C490" s="179"/>
      <c r="D490" s="178"/>
      <c r="E490" s="178"/>
      <c r="F490" s="178"/>
      <c r="G490" s="178"/>
      <c r="H490" s="178"/>
      <c r="I490" s="178"/>
      <c r="J490" s="178"/>
      <c r="K490" s="178"/>
      <c r="L490" s="178"/>
      <c r="M490" s="178"/>
      <c r="N490" s="178"/>
      <c r="O490" s="178"/>
      <c r="P490" s="178"/>
      <c r="Q490" s="178"/>
      <c r="R490" s="178"/>
      <c r="S490" s="178"/>
      <c r="T490" s="178"/>
      <c r="U490" s="150"/>
      <c r="V490" s="150"/>
    </row>
    <row r="491" spans="1:22" ht="12.75">
      <c r="A491" s="133"/>
      <c r="B491" s="178"/>
      <c r="C491" s="179"/>
      <c r="D491" s="178"/>
      <c r="E491" s="178"/>
      <c r="F491" s="178"/>
      <c r="G491" s="178"/>
      <c r="H491" s="178"/>
      <c r="I491" s="178"/>
      <c r="J491" s="178"/>
      <c r="K491" s="178"/>
      <c r="L491" s="178"/>
      <c r="M491" s="178"/>
      <c r="N491" s="178"/>
      <c r="O491" s="178"/>
      <c r="P491" s="178"/>
      <c r="Q491" s="178"/>
      <c r="R491" s="178"/>
      <c r="S491" s="178"/>
      <c r="T491" s="178"/>
      <c r="U491" s="150"/>
      <c r="V491" s="150"/>
    </row>
    <row r="492" spans="1:22" ht="12.75">
      <c r="A492" s="133"/>
      <c r="B492" s="178"/>
      <c r="C492" s="179"/>
      <c r="D492" s="178"/>
      <c r="E492" s="178"/>
      <c r="F492" s="178"/>
      <c r="G492" s="178"/>
      <c r="H492" s="178"/>
      <c r="I492" s="178"/>
      <c r="J492" s="178"/>
      <c r="K492" s="178"/>
      <c r="L492" s="178"/>
      <c r="M492" s="178"/>
      <c r="N492" s="178"/>
      <c r="O492" s="178"/>
      <c r="P492" s="178"/>
      <c r="Q492" s="178"/>
      <c r="R492" s="178"/>
      <c r="S492" s="178"/>
      <c r="T492" s="178"/>
      <c r="U492" s="150"/>
      <c r="V492" s="150"/>
    </row>
    <row r="493" spans="1:22" ht="12.75">
      <c r="A493" s="133"/>
      <c r="B493" s="178"/>
      <c r="C493" s="179"/>
      <c r="D493" s="178"/>
      <c r="E493" s="178"/>
      <c r="F493" s="178"/>
      <c r="G493" s="178"/>
      <c r="H493" s="178"/>
      <c r="I493" s="178"/>
      <c r="J493" s="178"/>
      <c r="K493" s="178"/>
      <c r="L493" s="178"/>
      <c r="M493" s="178"/>
      <c r="N493" s="178"/>
      <c r="O493" s="178"/>
      <c r="P493" s="178"/>
      <c r="Q493" s="178"/>
      <c r="R493" s="178"/>
      <c r="S493" s="178"/>
      <c r="T493" s="178"/>
      <c r="U493" s="150"/>
      <c r="V493" s="150"/>
    </row>
    <row r="494" spans="1:22" ht="12.75">
      <c r="A494" s="133"/>
      <c r="B494" s="178"/>
      <c r="C494" s="179"/>
      <c r="D494" s="178"/>
      <c r="E494" s="178"/>
      <c r="F494" s="178"/>
      <c r="G494" s="178"/>
      <c r="H494" s="178"/>
      <c r="I494" s="178"/>
      <c r="J494" s="178"/>
      <c r="K494" s="178"/>
      <c r="L494" s="178"/>
      <c r="M494" s="178"/>
      <c r="N494" s="178"/>
      <c r="O494" s="178"/>
      <c r="P494" s="178"/>
      <c r="Q494" s="178"/>
      <c r="R494" s="178"/>
      <c r="S494" s="178"/>
      <c r="T494" s="178"/>
      <c r="U494" s="150"/>
      <c r="V494" s="150"/>
    </row>
    <row r="495" spans="1:22" ht="12.75">
      <c r="A495" s="133"/>
      <c r="B495" s="178"/>
      <c r="C495" s="179"/>
      <c r="D495" s="178"/>
      <c r="E495" s="178"/>
      <c r="F495" s="178"/>
      <c r="G495" s="178"/>
      <c r="H495" s="178"/>
      <c r="I495" s="178"/>
      <c r="J495" s="178"/>
      <c r="K495" s="178"/>
      <c r="L495" s="178"/>
      <c r="M495" s="178"/>
      <c r="N495" s="178"/>
      <c r="O495" s="178"/>
      <c r="P495" s="178"/>
      <c r="Q495" s="178"/>
      <c r="R495" s="178"/>
      <c r="S495" s="178"/>
      <c r="T495" s="178"/>
      <c r="U495" s="150"/>
      <c r="V495" s="150"/>
    </row>
    <row r="496" spans="1:22" ht="12.75">
      <c r="A496" s="133"/>
      <c r="B496" s="178"/>
      <c r="C496" s="179"/>
      <c r="D496" s="178"/>
      <c r="E496" s="178"/>
      <c r="F496" s="178"/>
      <c r="G496" s="178"/>
      <c r="H496" s="178"/>
      <c r="I496" s="178"/>
      <c r="J496" s="178"/>
      <c r="K496" s="178"/>
      <c r="L496" s="178"/>
      <c r="M496" s="178"/>
      <c r="N496" s="178"/>
      <c r="O496" s="178"/>
      <c r="P496" s="178"/>
      <c r="Q496" s="178"/>
      <c r="R496" s="178"/>
      <c r="S496" s="178"/>
      <c r="T496" s="178"/>
      <c r="U496" s="150"/>
      <c r="V496" s="150"/>
    </row>
    <row r="497" spans="1:22" ht="12.75">
      <c r="A497" s="133"/>
      <c r="B497" s="178"/>
      <c r="C497" s="179"/>
      <c r="D497" s="178"/>
      <c r="E497" s="178"/>
      <c r="F497" s="178"/>
      <c r="G497" s="178"/>
      <c r="H497" s="178"/>
      <c r="I497" s="178"/>
      <c r="J497" s="178"/>
      <c r="K497" s="178"/>
      <c r="L497" s="178"/>
      <c r="M497" s="178"/>
      <c r="N497" s="178"/>
      <c r="O497" s="178"/>
      <c r="P497" s="178"/>
      <c r="Q497" s="178"/>
      <c r="R497" s="178"/>
      <c r="S497" s="178"/>
      <c r="T497" s="178"/>
      <c r="U497" s="150"/>
      <c r="V497" s="150"/>
    </row>
    <row r="498" spans="1:22" ht="12.75">
      <c r="A498" s="133"/>
      <c r="B498" s="178"/>
      <c r="C498" s="179"/>
      <c r="D498" s="178"/>
      <c r="E498" s="178"/>
      <c r="F498" s="178"/>
      <c r="G498" s="178"/>
      <c r="H498" s="178"/>
      <c r="I498" s="178"/>
      <c r="J498" s="178"/>
      <c r="K498" s="178"/>
      <c r="L498" s="178"/>
      <c r="M498" s="178"/>
      <c r="N498" s="178"/>
      <c r="O498" s="178"/>
      <c r="P498" s="178"/>
      <c r="Q498" s="178"/>
      <c r="R498" s="178"/>
      <c r="S498" s="178"/>
      <c r="T498" s="178"/>
      <c r="U498" s="150"/>
      <c r="V498" s="150"/>
    </row>
    <row r="499" spans="1:22" ht="12.75">
      <c r="A499" s="133"/>
      <c r="B499" s="178"/>
      <c r="C499" s="179"/>
      <c r="D499" s="178"/>
      <c r="E499" s="178"/>
      <c r="F499" s="178"/>
      <c r="G499" s="178"/>
      <c r="H499" s="178"/>
      <c r="I499" s="178"/>
      <c r="J499" s="178"/>
      <c r="K499" s="178"/>
      <c r="L499" s="178"/>
      <c r="M499" s="178"/>
      <c r="N499" s="178"/>
      <c r="O499" s="178"/>
      <c r="P499" s="178"/>
      <c r="Q499" s="178"/>
      <c r="R499" s="178"/>
      <c r="S499" s="178"/>
      <c r="T499" s="178"/>
      <c r="U499" s="150"/>
      <c r="V499" s="150"/>
    </row>
    <row r="500" spans="1:22" ht="12.75">
      <c r="A500" s="133"/>
      <c r="B500" s="178"/>
      <c r="C500" s="179"/>
      <c r="D500" s="178"/>
      <c r="E500" s="178"/>
      <c r="F500" s="178"/>
      <c r="G500" s="178"/>
      <c r="H500" s="178"/>
      <c r="I500" s="178"/>
      <c r="J500" s="178"/>
      <c r="K500" s="178"/>
      <c r="L500" s="178"/>
      <c r="M500" s="178"/>
      <c r="N500" s="178"/>
      <c r="O500" s="178"/>
      <c r="P500" s="178"/>
      <c r="Q500" s="178"/>
      <c r="R500" s="178"/>
      <c r="S500" s="178"/>
      <c r="T500" s="178"/>
      <c r="U500" s="150"/>
      <c r="V500" s="150"/>
    </row>
    <row r="501" spans="1:22" ht="12.75">
      <c r="A501" s="133"/>
      <c r="B501" s="178"/>
      <c r="C501" s="179"/>
      <c r="D501" s="178"/>
      <c r="E501" s="178"/>
      <c r="F501" s="178"/>
      <c r="G501" s="178"/>
      <c r="H501" s="178"/>
      <c r="I501" s="178"/>
      <c r="J501" s="178"/>
      <c r="K501" s="178"/>
      <c r="L501" s="178"/>
      <c r="M501" s="178"/>
      <c r="N501" s="178"/>
      <c r="O501" s="178"/>
      <c r="P501" s="178"/>
      <c r="Q501" s="178"/>
      <c r="R501" s="178"/>
      <c r="S501" s="178"/>
      <c r="T501" s="178"/>
      <c r="U501" s="150"/>
      <c r="V501" s="150"/>
    </row>
    <row r="502" spans="1:22" ht="12.75">
      <c r="A502" s="133"/>
      <c r="B502" s="178"/>
      <c r="C502" s="179"/>
      <c r="D502" s="178"/>
      <c r="E502" s="178"/>
      <c r="F502" s="178"/>
      <c r="G502" s="178"/>
      <c r="H502" s="178"/>
      <c r="I502" s="178"/>
      <c r="J502" s="178"/>
      <c r="K502" s="178"/>
      <c r="L502" s="178"/>
      <c r="M502" s="178"/>
      <c r="N502" s="178"/>
      <c r="O502" s="178"/>
      <c r="P502" s="178"/>
      <c r="Q502" s="178"/>
      <c r="R502" s="178"/>
      <c r="S502" s="178"/>
      <c r="T502" s="178"/>
      <c r="U502" s="150"/>
      <c r="V502" s="150"/>
    </row>
    <row r="503" spans="1:22" ht="12.75">
      <c r="A503" s="133"/>
      <c r="B503" s="178"/>
      <c r="C503" s="179"/>
      <c r="D503" s="178"/>
      <c r="E503" s="178"/>
      <c r="F503" s="178"/>
      <c r="G503" s="178"/>
      <c r="H503" s="178"/>
      <c r="I503" s="178"/>
      <c r="J503" s="178"/>
      <c r="K503" s="178"/>
      <c r="L503" s="178"/>
      <c r="M503" s="178"/>
      <c r="N503" s="178"/>
      <c r="O503" s="178"/>
      <c r="P503" s="178"/>
      <c r="Q503" s="178"/>
      <c r="R503" s="178"/>
      <c r="S503" s="178"/>
      <c r="T503" s="178"/>
      <c r="U503" s="150"/>
      <c r="V503" s="150"/>
    </row>
    <row r="504" spans="1:22" ht="12.75">
      <c r="A504" s="133"/>
      <c r="B504" s="178"/>
      <c r="C504" s="179"/>
      <c r="D504" s="178"/>
      <c r="E504" s="178"/>
      <c r="F504" s="178"/>
      <c r="G504" s="178"/>
      <c r="H504" s="178"/>
      <c r="I504" s="178"/>
      <c r="J504" s="178"/>
      <c r="K504" s="178"/>
      <c r="L504" s="178"/>
      <c r="M504" s="178"/>
      <c r="N504" s="178"/>
      <c r="O504" s="178"/>
      <c r="P504" s="178"/>
      <c r="Q504" s="178"/>
      <c r="R504" s="178"/>
      <c r="S504" s="178"/>
      <c r="T504" s="178"/>
      <c r="U504" s="150"/>
      <c r="V504" s="150"/>
    </row>
    <row r="505" spans="1:22" ht="12.75">
      <c r="A505" s="133"/>
      <c r="B505" s="178"/>
      <c r="C505" s="179"/>
      <c r="D505" s="178"/>
      <c r="E505" s="178"/>
      <c r="F505" s="178"/>
      <c r="G505" s="178"/>
      <c r="H505" s="178"/>
      <c r="I505" s="178"/>
      <c r="J505" s="178"/>
      <c r="K505" s="178"/>
      <c r="L505" s="178"/>
      <c r="M505" s="178"/>
      <c r="N505" s="178"/>
      <c r="O505" s="178"/>
      <c r="P505" s="178"/>
      <c r="Q505" s="178"/>
      <c r="R505" s="178"/>
      <c r="S505" s="178"/>
      <c r="T505" s="178"/>
      <c r="U505" s="150"/>
      <c r="V505" s="150"/>
    </row>
    <row r="506" spans="1:22" ht="12.75">
      <c r="A506" s="133"/>
      <c r="B506" s="178"/>
      <c r="C506" s="179"/>
      <c r="D506" s="178"/>
      <c r="E506" s="178"/>
      <c r="F506" s="178"/>
      <c r="G506" s="178"/>
      <c r="H506" s="178"/>
      <c r="I506" s="178"/>
      <c r="J506" s="178"/>
      <c r="K506" s="178"/>
      <c r="L506" s="178"/>
      <c r="M506" s="178"/>
      <c r="N506" s="178"/>
      <c r="O506" s="178"/>
      <c r="P506" s="178"/>
      <c r="Q506" s="178"/>
      <c r="R506" s="178"/>
      <c r="S506" s="178"/>
      <c r="T506" s="178"/>
      <c r="U506" s="150"/>
      <c r="V506" s="150"/>
    </row>
    <row r="507" spans="1:22" ht="12.75">
      <c r="A507" s="133"/>
      <c r="B507" s="178"/>
      <c r="C507" s="179"/>
      <c r="D507" s="178"/>
      <c r="E507" s="178"/>
      <c r="F507" s="178"/>
      <c r="G507" s="178"/>
      <c r="H507" s="178"/>
      <c r="I507" s="178"/>
      <c r="J507" s="178"/>
      <c r="K507" s="178"/>
      <c r="L507" s="178"/>
      <c r="M507" s="178"/>
      <c r="N507" s="178"/>
      <c r="O507" s="178"/>
      <c r="P507" s="178"/>
      <c r="Q507" s="178"/>
      <c r="R507" s="178"/>
      <c r="S507" s="178"/>
      <c r="T507" s="178"/>
      <c r="U507" s="150"/>
      <c r="V507" s="150"/>
    </row>
    <row r="508" spans="1:22" ht="12.75">
      <c r="A508" s="133"/>
      <c r="B508" s="178"/>
      <c r="C508" s="179"/>
      <c r="D508" s="178"/>
      <c r="E508" s="178"/>
      <c r="F508" s="178"/>
      <c r="G508" s="178"/>
      <c r="H508" s="178"/>
      <c r="I508" s="178"/>
      <c r="J508" s="178"/>
      <c r="K508" s="178"/>
      <c r="L508" s="178"/>
      <c r="M508" s="178"/>
      <c r="N508" s="178"/>
      <c r="O508" s="178"/>
      <c r="P508" s="178"/>
      <c r="Q508" s="178"/>
      <c r="R508" s="178"/>
      <c r="S508" s="178"/>
      <c r="T508" s="178"/>
      <c r="U508" s="150"/>
      <c r="V508" s="150"/>
    </row>
    <row r="509" spans="1:22" ht="12.75">
      <c r="A509" s="133"/>
      <c r="B509" s="178"/>
      <c r="C509" s="179"/>
      <c r="D509" s="178"/>
      <c r="E509" s="178"/>
      <c r="F509" s="178"/>
      <c r="G509" s="178"/>
      <c r="H509" s="178"/>
      <c r="I509" s="178"/>
      <c r="J509" s="178"/>
      <c r="K509" s="178"/>
      <c r="L509" s="178"/>
      <c r="M509" s="178"/>
      <c r="N509" s="178"/>
      <c r="O509" s="178"/>
      <c r="P509" s="178"/>
      <c r="Q509" s="178"/>
      <c r="R509" s="178"/>
      <c r="S509" s="178"/>
      <c r="T509" s="178"/>
      <c r="U509" s="150"/>
      <c r="V509" s="150"/>
    </row>
    <row r="510" spans="1:22" ht="12.75">
      <c r="A510" s="133"/>
      <c r="B510" s="178"/>
      <c r="C510" s="179"/>
      <c r="D510" s="178"/>
      <c r="E510" s="178"/>
      <c r="F510" s="178"/>
      <c r="G510" s="178"/>
      <c r="H510" s="178"/>
      <c r="I510" s="178"/>
      <c r="J510" s="178"/>
      <c r="K510" s="178"/>
      <c r="L510" s="178"/>
      <c r="M510" s="178"/>
      <c r="N510" s="178"/>
      <c r="O510" s="178"/>
      <c r="P510" s="178"/>
      <c r="Q510" s="178"/>
      <c r="R510" s="178"/>
      <c r="S510" s="178"/>
      <c r="T510" s="178"/>
      <c r="U510" s="150"/>
      <c r="V510" s="150"/>
    </row>
    <row r="511" spans="1:22" ht="12.75">
      <c r="A511" s="133"/>
      <c r="B511" s="178"/>
      <c r="C511" s="179"/>
      <c r="D511" s="178"/>
      <c r="E511" s="178"/>
      <c r="F511" s="178"/>
      <c r="G511" s="178"/>
      <c r="H511" s="178"/>
      <c r="I511" s="178"/>
      <c r="J511" s="178"/>
      <c r="K511" s="178"/>
      <c r="L511" s="178"/>
      <c r="M511" s="178"/>
      <c r="N511" s="178"/>
      <c r="O511" s="178"/>
      <c r="P511" s="178"/>
      <c r="Q511" s="178"/>
      <c r="R511" s="178"/>
      <c r="S511" s="178"/>
      <c r="T511" s="178"/>
      <c r="U511" s="150"/>
      <c r="V511" s="150"/>
    </row>
    <row r="512" spans="1:22" ht="12.75">
      <c r="A512" s="133"/>
      <c r="B512" s="178"/>
      <c r="C512" s="179"/>
      <c r="D512" s="178"/>
      <c r="E512" s="178"/>
      <c r="F512" s="178"/>
      <c r="G512" s="178"/>
      <c r="H512" s="178"/>
      <c r="I512" s="178"/>
      <c r="J512" s="178"/>
      <c r="K512" s="178"/>
      <c r="L512" s="178"/>
      <c r="M512" s="178"/>
      <c r="N512" s="178"/>
      <c r="O512" s="178"/>
      <c r="P512" s="178"/>
      <c r="Q512" s="178"/>
      <c r="R512" s="178"/>
      <c r="S512" s="178"/>
      <c r="T512" s="178"/>
      <c r="U512" s="150"/>
      <c r="V512" s="150"/>
    </row>
    <row r="513" spans="1:22" ht="12.75">
      <c r="A513" s="133"/>
      <c r="B513" s="178"/>
      <c r="C513" s="179"/>
      <c r="D513" s="178"/>
      <c r="E513" s="178"/>
      <c r="F513" s="178"/>
      <c r="G513" s="178"/>
      <c r="H513" s="178"/>
      <c r="I513" s="178"/>
      <c r="J513" s="178"/>
      <c r="K513" s="178"/>
      <c r="L513" s="178"/>
      <c r="M513" s="178"/>
      <c r="N513" s="178"/>
      <c r="O513" s="178"/>
      <c r="P513" s="178"/>
      <c r="Q513" s="178"/>
      <c r="R513" s="178"/>
      <c r="S513" s="178"/>
      <c r="T513" s="178"/>
      <c r="U513" s="150"/>
      <c r="V513" s="150"/>
    </row>
    <row r="514" spans="1:22" ht="12.75">
      <c r="A514" s="133"/>
      <c r="B514" s="178"/>
      <c r="C514" s="179"/>
      <c r="D514" s="178"/>
      <c r="E514" s="178"/>
      <c r="F514" s="178"/>
      <c r="G514" s="178"/>
      <c r="H514" s="178"/>
      <c r="I514" s="178"/>
      <c r="J514" s="178"/>
      <c r="K514" s="178"/>
      <c r="L514" s="178"/>
      <c r="M514" s="178"/>
      <c r="N514" s="178"/>
      <c r="O514" s="178"/>
      <c r="P514" s="178"/>
      <c r="Q514" s="178"/>
      <c r="R514" s="178"/>
      <c r="S514" s="178"/>
      <c r="T514" s="178"/>
      <c r="U514" s="150"/>
      <c r="V514" s="150"/>
    </row>
    <row r="515" spans="1:22" ht="12.75">
      <c r="A515" s="133"/>
      <c r="B515" s="178"/>
      <c r="C515" s="179"/>
      <c r="D515" s="178"/>
      <c r="E515" s="178"/>
      <c r="F515" s="178"/>
      <c r="G515" s="178"/>
      <c r="H515" s="178"/>
      <c r="I515" s="178"/>
      <c r="J515" s="178"/>
      <c r="K515" s="178"/>
      <c r="L515" s="178"/>
      <c r="M515" s="178"/>
      <c r="N515" s="178"/>
      <c r="O515" s="178"/>
      <c r="P515" s="178"/>
      <c r="Q515" s="178"/>
      <c r="R515" s="178"/>
      <c r="S515" s="178"/>
      <c r="T515" s="178"/>
      <c r="U515" s="150"/>
      <c r="V515" s="150"/>
    </row>
    <row r="516" spans="1:22" ht="12.75">
      <c r="A516" s="133"/>
      <c r="B516" s="178"/>
      <c r="C516" s="179"/>
      <c r="D516" s="178"/>
      <c r="E516" s="178"/>
      <c r="F516" s="178"/>
      <c r="G516" s="178"/>
      <c r="H516" s="178"/>
      <c r="I516" s="178"/>
      <c r="J516" s="178"/>
      <c r="K516" s="178"/>
      <c r="L516" s="178"/>
      <c r="M516" s="178"/>
      <c r="N516" s="178"/>
      <c r="O516" s="178"/>
      <c r="P516" s="178"/>
      <c r="Q516" s="178"/>
      <c r="R516" s="178"/>
      <c r="S516" s="178"/>
      <c r="T516" s="178"/>
      <c r="U516" s="150"/>
      <c r="V516" s="150"/>
    </row>
    <row r="517" spans="1:22" ht="12.75">
      <c r="A517" s="133"/>
      <c r="B517" s="178"/>
      <c r="C517" s="179"/>
      <c r="D517" s="178"/>
      <c r="E517" s="178"/>
      <c r="F517" s="178"/>
      <c r="G517" s="178"/>
      <c r="H517" s="178"/>
      <c r="I517" s="178"/>
      <c r="J517" s="178"/>
      <c r="K517" s="178"/>
      <c r="L517" s="178"/>
      <c r="M517" s="178"/>
      <c r="N517" s="178"/>
      <c r="O517" s="178"/>
      <c r="P517" s="178"/>
      <c r="Q517" s="178"/>
      <c r="R517" s="178"/>
      <c r="S517" s="178"/>
      <c r="T517" s="178"/>
      <c r="U517" s="150"/>
      <c r="V517" s="150"/>
    </row>
    <row r="518" spans="1:22" ht="12.75">
      <c r="A518" s="133"/>
      <c r="B518" s="178"/>
      <c r="C518" s="179"/>
      <c r="D518" s="178"/>
      <c r="E518" s="178"/>
      <c r="F518" s="178"/>
      <c r="G518" s="178"/>
      <c r="H518" s="178"/>
      <c r="I518" s="178"/>
      <c r="J518" s="178"/>
      <c r="K518" s="178"/>
      <c r="L518" s="178"/>
      <c r="M518" s="178"/>
      <c r="N518" s="178"/>
      <c r="O518" s="178"/>
      <c r="P518" s="178"/>
      <c r="Q518" s="178"/>
      <c r="R518" s="178"/>
      <c r="S518" s="178"/>
      <c r="T518" s="178"/>
      <c r="U518" s="150"/>
      <c r="V518" s="150"/>
    </row>
    <row r="519" spans="1:22" ht="12.75">
      <c r="A519" s="133"/>
      <c r="B519" s="178"/>
      <c r="C519" s="179"/>
      <c r="D519" s="178"/>
      <c r="E519" s="178"/>
      <c r="F519" s="178"/>
      <c r="G519" s="178"/>
      <c r="H519" s="178"/>
      <c r="I519" s="178"/>
      <c r="J519" s="178"/>
      <c r="K519" s="178"/>
      <c r="L519" s="178"/>
      <c r="M519" s="178"/>
      <c r="N519" s="178"/>
      <c r="O519" s="178"/>
      <c r="P519" s="178"/>
      <c r="Q519" s="178"/>
      <c r="R519" s="178"/>
      <c r="S519" s="178"/>
      <c r="T519" s="178"/>
      <c r="U519" s="150"/>
      <c r="V519" s="150"/>
    </row>
    <row r="520" spans="1:22" ht="12.75">
      <c r="A520" s="133"/>
      <c r="B520" s="178"/>
      <c r="C520" s="179"/>
      <c r="D520" s="178"/>
      <c r="E520" s="178"/>
      <c r="F520" s="178"/>
      <c r="G520" s="178"/>
      <c r="H520" s="178"/>
      <c r="I520" s="178"/>
      <c r="J520" s="178"/>
      <c r="K520" s="178"/>
      <c r="L520" s="178"/>
      <c r="M520" s="178"/>
      <c r="N520" s="178"/>
      <c r="O520" s="178"/>
      <c r="P520" s="178"/>
      <c r="Q520" s="178"/>
      <c r="R520" s="178"/>
      <c r="S520" s="178"/>
      <c r="T520" s="178"/>
      <c r="U520" s="150"/>
      <c r="V520" s="150"/>
    </row>
    <row r="521" spans="1:22" ht="12.75">
      <c r="A521" s="133"/>
      <c r="B521" s="178"/>
      <c r="C521" s="179"/>
      <c r="D521" s="178"/>
      <c r="E521" s="178"/>
      <c r="F521" s="178"/>
      <c r="G521" s="178"/>
      <c r="H521" s="178"/>
      <c r="I521" s="178"/>
      <c r="J521" s="178"/>
      <c r="K521" s="178"/>
      <c r="L521" s="178"/>
      <c r="M521" s="178"/>
      <c r="N521" s="178"/>
      <c r="O521" s="178"/>
      <c r="P521" s="178"/>
      <c r="Q521" s="178"/>
      <c r="R521" s="178"/>
      <c r="S521" s="178"/>
      <c r="T521" s="178"/>
      <c r="U521" s="150"/>
      <c r="V521" s="150"/>
    </row>
    <row r="522" spans="1:22" ht="12.75">
      <c r="A522" s="133"/>
      <c r="B522" s="178"/>
      <c r="C522" s="179"/>
      <c r="D522" s="178"/>
      <c r="E522" s="178"/>
      <c r="F522" s="178"/>
      <c r="G522" s="178"/>
      <c r="H522" s="178"/>
      <c r="I522" s="178"/>
      <c r="J522" s="178"/>
      <c r="K522" s="178"/>
      <c r="L522" s="178"/>
      <c r="M522" s="178"/>
      <c r="N522" s="178"/>
      <c r="O522" s="178"/>
      <c r="P522" s="178"/>
      <c r="Q522" s="178"/>
      <c r="R522" s="178"/>
      <c r="S522" s="178"/>
      <c r="T522" s="178"/>
      <c r="U522" s="150"/>
      <c r="V522" s="150"/>
    </row>
    <row r="523" spans="1:22" ht="12.75">
      <c r="A523" s="133"/>
      <c r="B523" s="178"/>
      <c r="C523" s="179"/>
      <c r="D523" s="178"/>
      <c r="E523" s="178"/>
      <c r="F523" s="178"/>
      <c r="G523" s="178"/>
      <c r="H523" s="178"/>
      <c r="I523" s="178"/>
      <c r="J523" s="178"/>
      <c r="K523" s="178"/>
      <c r="L523" s="178"/>
      <c r="M523" s="178"/>
      <c r="N523" s="178"/>
      <c r="O523" s="178"/>
      <c r="P523" s="178"/>
      <c r="Q523" s="178"/>
      <c r="R523" s="178"/>
      <c r="S523" s="178"/>
      <c r="T523" s="178"/>
      <c r="U523" s="150"/>
      <c r="V523" s="150"/>
    </row>
    <row r="524" spans="1:22" ht="12.75">
      <c r="A524" s="133"/>
      <c r="B524" s="178"/>
      <c r="C524" s="179"/>
      <c r="D524" s="178"/>
      <c r="E524" s="178"/>
      <c r="F524" s="178"/>
      <c r="G524" s="178"/>
      <c r="H524" s="178"/>
      <c r="I524" s="178"/>
      <c r="J524" s="178"/>
      <c r="K524" s="178"/>
      <c r="L524" s="178"/>
      <c r="M524" s="178"/>
      <c r="N524" s="178"/>
      <c r="O524" s="178"/>
      <c r="P524" s="178"/>
      <c r="Q524" s="178"/>
      <c r="R524" s="178"/>
      <c r="S524" s="178"/>
      <c r="T524" s="178"/>
      <c r="U524" s="150"/>
      <c r="V524" s="150"/>
    </row>
    <row r="525" spans="1:22" ht="12.75">
      <c r="A525" s="133"/>
      <c r="B525" s="178"/>
      <c r="C525" s="179"/>
      <c r="D525" s="178"/>
      <c r="E525" s="178"/>
      <c r="F525" s="178"/>
      <c r="G525" s="178"/>
      <c r="H525" s="178"/>
      <c r="I525" s="178"/>
      <c r="J525" s="178"/>
      <c r="K525" s="178"/>
      <c r="L525" s="178"/>
      <c r="M525" s="178"/>
      <c r="N525" s="178"/>
      <c r="O525" s="178"/>
      <c r="P525" s="178"/>
      <c r="Q525" s="178"/>
      <c r="R525" s="178"/>
      <c r="S525" s="178"/>
      <c r="T525" s="178"/>
      <c r="U525" s="150"/>
      <c r="V525" s="150"/>
    </row>
    <row r="526" spans="1:22" ht="12.75">
      <c r="A526" s="133"/>
      <c r="B526" s="178"/>
      <c r="C526" s="179"/>
      <c r="D526" s="178"/>
      <c r="E526" s="178"/>
      <c r="F526" s="178"/>
      <c r="G526" s="178"/>
      <c r="H526" s="178"/>
      <c r="I526" s="178"/>
      <c r="J526" s="178"/>
      <c r="K526" s="178"/>
      <c r="L526" s="178"/>
      <c r="M526" s="178"/>
      <c r="N526" s="178"/>
      <c r="O526" s="178"/>
      <c r="P526" s="178"/>
      <c r="Q526" s="178"/>
      <c r="R526" s="178"/>
      <c r="S526" s="178"/>
      <c r="T526" s="178"/>
      <c r="U526" s="150"/>
      <c r="V526" s="150"/>
    </row>
    <row r="527" spans="1:22" ht="12.75">
      <c r="A527" s="133"/>
      <c r="B527" s="178"/>
      <c r="C527" s="179"/>
      <c r="D527" s="178"/>
      <c r="E527" s="178"/>
      <c r="F527" s="178"/>
      <c r="G527" s="178"/>
      <c r="H527" s="178"/>
      <c r="I527" s="178"/>
      <c r="J527" s="178"/>
      <c r="K527" s="178"/>
      <c r="L527" s="178"/>
      <c r="M527" s="178"/>
      <c r="N527" s="178"/>
      <c r="O527" s="178"/>
      <c r="P527" s="178"/>
      <c r="Q527" s="178"/>
      <c r="R527" s="178"/>
      <c r="S527" s="178"/>
      <c r="T527" s="178"/>
      <c r="U527" s="150"/>
      <c r="V527" s="150"/>
    </row>
    <row r="528" spans="1:22" ht="12.75">
      <c r="A528" s="133"/>
      <c r="B528" s="178"/>
      <c r="C528" s="179"/>
      <c r="D528" s="178"/>
      <c r="E528" s="178"/>
      <c r="F528" s="178"/>
      <c r="G528" s="178"/>
      <c r="H528" s="178"/>
      <c r="I528" s="178"/>
      <c r="J528" s="178"/>
      <c r="K528" s="178"/>
      <c r="L528" s="178"/>
      <c r="M528" s="178"/>
      <c r="N528" s="178"/>
      <c r="O528" s="178"/>
      <c r="P528" s="178"/>
      <c r="Q528" s="178"/>
      <c r="R528" s="178"/>
      <c r="S528" s="178"/>
      <c r="T528" s="178"/>
      <c r="U528" s="150"/>
      <c r="V528" s="150"/>
    </row>
    <row r="529" spans="1:22" ht="12.75">
      <c r="A529" s="133"/>
      <c r="B529" s="178"/>
      <c r="C529" s="179"/>
      <c r="D529" s="178"/>
      <c r="E529" s="178"/>
      <c r="F529" s="178"/>
      <c r="G529" s="178"/>
      <c r="H529" s="178"/>
      <c r="I529" s="178"/>
      <c r="J529" s="178"/>
      <c r="K529" s="178"/>
      <c r="L529" s="178"/>
      <c r="M529" s="178"/>
      <c r="N529" s="178"/>
      <c r="O529" s="178"/>
      <c r="P529" s="178"/>
      <c r="Q529" s="178"/>
      <c r="R529" s="178"/>
      <c r="S529" s="178"/>
      <c r="T529" s="178"/>
      <c r="U529" s="150"/>
      <c r="V529" s="150"/>
    </row>
    <row r="530" spans="1:22" ht="12.75">
      <c r="A530" s="133"/>
      <c r="B530" s="178"/>
      <c r="C530" s="179"/>
      <c r="D530" s="178"/>
      <c r="E530" s="178"/>
      <c r="F530" s="178"/>
      <c r="G530" s="178"/>
      <c r="H530" s="178"/>
      <c r="I530" s="178"/>
      <c r="J530" s="178"/>
      <c r="K530" s="178"/>
      <c r="L530" s="178"/>
      <c r="M530" s="178"/>
      <c r="N530" s="178"/>
      <c r="O530" s="178"/>
      <c r="P530" s="178"/>
      <c r="Q530" s="178"/>
      <c r="R530" s="178"/>
      <c r="S530" s="178"/>
      <c r="T530" s="178"/>
      <c r="U530" s="150"/>
      <c r="V530" s="150"/>
    </row>
    <row r="531" spans="1:22" ht="12.75">
      <c r="A531" s="133"/>
      <c r="B531" s="178"/>
      <c r="C531" s="179"/>
      <c r="D531" s="178"/>
      <c r="E531" s="178"/>
      <c r="F531" s="178"/>
      <c r="G531" s="178"/>
      <c r="H531" s="178"/>
      <c r="I531" s="178"/>
      <c r="J531" s="178"/>
      <c r="K531" s="178"/>
      <c r="L531" s="178"/>
      <c r="M531" s="178"/>
      <c r="N531" s="178"/>
      <c r="O531" s="178"/>
      <c r="P531" s="178"/>
      <c r="Q531" s="178"/>
      <c r="R531" s="178"/>
      <c r="S531" s="178"/>
      <c r="T531" s="178"/>
      <c r="U531" s="150"/>
      <c r="V531" s="150"/>
    </row>
    <row r="532" spans="1:22" ht="12.75">
      <c r="A532" s="133"/>
      <c r="B532" s="178"/>
      <c r="C532" s="179"/>
      <c r="D532" s="178"/>
      <c r="E532" s="178"/>
      <c r="F532" s="178"/>
      <c r="G532" s="178"/>
      <c r="H532" s="178"/>
      <c r="I532" s="178"/>
      <c r="J532" s="178"/>
      <c r="K532" s="178"/>
      <c r="L532" s="178"/>
      <c r="M532" s="178"/>
      <c r="N532" s="178"/>
      <c r="O532" s="178"/>
      <c r="P532" s="178"/>
      <c r="Q532" s="178"/>
      <c r="R532" s="178"/>
      <c r="S532" s="178"/>
      <c r="T532" s="178"/>
      <c r="U532" s="150"/>
      <c r="V532" s="150"/>
    </row>
    <row r="533" spans="1:22" ht="12.75">
      <c r="A533" s="133"/>
      <c r="B533" s="178"/>
      <c r="C533" s="179"/>
      <c r="D533" s="178"/>
      <c r="E533" s="178"/>
      <c r="F533" s="178"/>
      <c r="G533" s="178"/>
      <c r="H533" s="178"/>
      <c r="I533" s="178"/>
      <c r="J533" s="178"/>
      <c r="K533" s="178"/>
      <c r="L533" s="178"/>
      <c r="M533" s="178"/>
      <c r="N533" s="178"/>
      <c r="O533" s="178"/>
      <c r="P533" s="178"/>
      <c r="Q533" s="178"/>
      <c r="R533" s="178"/>
      <c r="S533" s="178"/>
      <c r="T533" s="178"/>
      <c r="U533" s="150"/>
      <c r="V533" s="150"/>
    </row>
    <row r="534" spans="1:22" ht="12.75">
      <c r="A534" s="133"/>
      <c r="B534" s="178"/>
      <c r="C534" s="179"/>
      <c r="D534" s="178"/>
      <c r="E534" s="178"/>
      <c r="F534" s="178"/>
      <c r="G534" s="178"/>
      <c r="H534" s="178"/>
      <c r="I534" s="178"/>
      <c r="J534" s="178"/>
      <c r="K534" s="178"/>
      <c r="L534" s="178"/>
      <c r="M534" s="178"/>
      <c r="N534" s="178"/>
      <c r="O534" s="178"/>
      <c r="P534" s="178"/>
      <c r="Q534" s="178"/>
      <c r="R534" s="178"/>
      <c r="S534" s="178"/>
      <c r="T534" s="178"/>
      <c r="U534" s="150"/>
      <c r="V534" s="150"/>
    </row>
    <row r="535" spans="1:22" ht="12.75">
      <c r="A535" s="133"/>
      <c r="B535" s="178"/>
      <c r="C535" s="179"/>
      <c r="D535" s="178"/>
      <c r="E535" s="178"/>
      <c r="F535" s="178"/>
      <c r="G535" s="178"/>
      <c r="H535" s="178"/>
      <c r="I535" s="178"/>
      <c r="J535" s="178"/>
      <c r="K535" s="178"/>
      <c r="L535" s="178"/>
      <c r="M535" s="178"/>
      <c r="N535" s="178"/>
      <c r="O535" s="178"/>
      <c r="P535" s="178"/>
      <c r="Q535" s="178"/>
      <c r="R535" s="178"/>
      <c r="S535" s="178"/>
      <c r="T535" s="178"/>
      <c r="U535" s="150"/>
      <c r="V535" s="150"/>
    </row>
    <row r="536" spans="1:22" ht="12.75">
      <c r="A536" s="133"/>
      <c r="B536" s="178"/>
      <c r="C536" s="179"/>
      <c r="D536" s="178"/>
      <c r="E536" s="178"/>
      <c r="F536" s="178"/>
      <c r="G536" s="178"/>
      <c r="H536" s="178"/>
      <c r="I536" s="178"/>
      <c r="J536" s="178"/>
      <c r="K536" s="178"/>
      <c r="L536" s="178"/>
      <c r="M536" s="178"/>
      <c r="N536" s="178"/>
      <c r="O536" s="178"/>
      <c r="P536" s="178"/>
      <c r="Q536" s="178"/>
      <c r="R536" s="178"/>
      <c r="S536" s="178"/>
      <c r="T536" s="178"/>
      <c r="U536" s="150"/>
      <c r="V536" s="150"/>
    </row>
    <row r="537" spans="1:22" ht="12.75">
      <c r="A537" s="133"/>
      <c r="B537" s="178"/>
      <c r="C537" s="179"/>
      <c r="D537" s="178"/>
      <c r="E537" s="178"/>
      <c r="F537" s="178"/>
      <c r="G537" s="178"/>
      <c r="H537" s="178"/>
      <c r="I537" s="178"/>
      <c r="J537" s="178"/>
      <c r="K537" s="178"/>
      <c r="L537" s="178"/>
      <c r="M537" s="178"/>
      <c r="N537" s="178"/>
      <c r="O537" s="178"/>
      <c r="P537" s="178"/>
      <c r="Q537" s="178"/>
      <c r="R537" s="178"/>
      <c r="S537" s="178"/>
      <c r="T537" s="178"/>
      <c r="U537" s="150"/>
      <c r="V537" s="150"/>
    </row>
    <row r="538" spans="1:22" ht="12.75">
      <c r="A538" s="133"/>
      <c r="B538" s="178"/>
      <c r="C538" s="179"/>
      <c r="D538" s="178"/>
      <c r="E538" s="178"/>
      <c r="F538" s="178"/>
      <c r="G538" s="178"/>
      <c r="H538" s="178"/>
      <c r="I538" s="178"/>
      <c r="J538" s="178"/>
      <c r="K538" s="178"/>
      <c r="L538" s="178"/>
      <c r="M538" s="178"/>
      <c r="N538" s="178"/>
      <c r="O538" s="178"/>
      <c r="P538" s="178"/>
      <c r="Q538" s="178"/>
      <c r="R538" s="178"/>
      <c r="S538" s="178"/>
      <c r="T538" s="178"/>
      <c r="U538" s="150"/>
      <c r="V538" s="150"/>
    </row>
    <row r="539" spans="1:22" ht="12.75">
      <c r="A539" s="133"/>
      <c r="B539" s="178"/>
      <c r="C539" s="179"/>
      <c r="D539" s="178"/>
      <c r="E539" s="178"/>
      <c r="F539" s="178"/>
      <c r="G539" s="178"/>
      <c r="H539" s="178"/>
      <c r="I539" s="178"/>
      <c r="J539" s="178"/>
      <c r="K539" s="178"/>
      <c r="L539" s="178"/>
      <c r="M539" s="178"/>
      <c r="N539" s="178"/>
      <c r="O539" s="178"/>
      <c r="P539" s="178"/>
      <c r="Q539" s="178"/>
      <c r="R539" s="178"/>
      <c r="S539" s="178"/>
      <c r="T539" s="178"/>
      <c r="U539" s="150"/>
      <c r="V539" s="150"/>
    </row>
    <row r="540" spans="1:22" ht="12.75">
      <c r="A540" s="133"/>
      <c r="B540" s="178"/>
      <c r="C540" s="179"/>
      <c r="D540" s="178"/>
      <c r="E540" s="178"/>
      <c r="F540" s="178"/>
      <c r="G540" s="178"/>
      <c r="H540" s="178"/>
      <c r="I540" s="178"/>
      <c r="J540" s="178"/>
      <c r="K540" s="178"/>
      <c r="L540" s="178"/>
      <c r="M540" s="178"/>
      <c r="N540" s="178"/>
      <c r="O540" s="178"/>
      <c r="P540" s="178"/>
      <c r="Q540" s="178"/>
      <c r="R540" s="178"/>
      <c r="S540" s="178"/>
      <c r="T540" s="178"/>
      <c r="U540" s="150"/>
      <c r="V540" s="150"/>
    </row>
    <row r="541" spans="1:22" ht="12.75">
      <c r="A541" s="133"/>
      <c r="B541" s="178"/>
      <c r="C541" s="179"/>
      <c r="D541" s="178"/>
      <c r="E541" s="178"/>
      <c r="F541" s="178"/>
      <c r="G541" s="178"/>
      <c r="H541" s="178"/>
      <c r="I541" s="178"/>
      <c r="J541" s="178"/>
      <c r="K541" s="178"/>
      <c r="L541" s="178"/>
      <c r="M541" s="178"/>
      <c r="N541" s="178"/>
      <c r="O541" s="178"/>
      <c r="P541" s="178"/>
      <c r="Q541" s="178"/>
      <c r="R541" s="178"/>
      <c r="S541" s="178"/>
      <c r="T541" s="178"/>
      <c r="U541" s="150"/>
      <c r="V541" s="150"/>
    </row>
    <row r="542" spans="1:22" ht="12.75">
      <c r="A542" s="133"/>
      <c r="B542" s="178"/>
      <c r="C542" s="179"/>
      <c r="D542" s="178"/>
      <c r="E542" s="178"/>
      <c r="F542" s="178"/>
      <c r="G542" s="178"/>
      <c r="H542" s="178"/>
      <c r="I542" s="178"/>
      <c r="J542" s="178"/>
      <c r="K542" s="178"/>
      <c r="L542" s="178"/>
      <c r="M542" s="178"/>
      <c r="N542" s="178"/>
      <c r="O542" s="178"/>
      <c r="P542" s="178"/>
      <c r="Q542" s="178"/>
      <c r="R542" s="178"/>
      <c r="S542" s="178"/>
      <c r="T542" s="178"/>
      <c r="U542" s="150"/>
      <c r="V542" s="150"/>
    </row>
    <row r="543" spans="1:22" ht="12.75">
      <c r="A543" s="133"/>
      <c r="B543" s="178"/>
      <c r="C543" s="179"/>
      <c r="D543" s="178"/>
      <c r="E543" s="178"/>
      <c r="F543" s="178"/>
      <c r="G543" s="178"/>
      <c r="H543" s="178"/>
      <c r="I543" s="178"/>
      <c r="J543" s="178"/>
      <c r="K543" s="178"/>
      <c r="L543" s="178"/>
      <c r="M543" s="178"/>
      <c r="N543" s="178"/>
      <c r="O543" s="178"/>
      <c r="P543" s="178"/>
      <c r="Q543" s="178"/>
      <c r="R543" s="178"/>
      <c r="S543" s="178"/>
      <c r="T543" s="178"/>
      <c r="U543" s="150"/>
      <c r="V543" s="150"/>
    </row>
    <row r="544" spans="1:22" ht="12.75">
      <c r="A544" s="133"/>
      <c r="B544" s="178"/>
      <c r="C544" s="179"/>
      <c r="D544" s="178"/>
      <c r="E544" s="178"/>
      <c r="F544" s="178"/>
      <c r="G544" s="178"/>
      <c r="H544" s="178"/>
      <c r="I544" s="178"/>
      <c r="J544" s="178"/>
      <c r="K544" s="178"/>
      <c r="L544" s="178"/>
      <c r="M544" s="178"/>
      <c r="N544" s="178"/>
      <c r="O544" s="178"/>
      <c r="P544" s="178"/>
      <c r="Q544" s="178"/>
      <c r="R544" s="178"/>
      <c r="S544" s="178"/>
      <c r="T544" s="178"/>
      <c r="U544" s="150"/>
      <c r="V544" s="150"/>
    </row>
    <row r="545" spans="1:22" ht="12.75">
      <c r="A545" s="133"/>
      <c r="B545" s="178"/>
      <c r="C545" s="179"/>
      <c r="D545" s="178"/>
      <c r="E545" s="178"/>
      <c r="F545" s="178"/>
      <c r="G545" s="178"/>
      <c r="H545" s="178"/>
      <c r="I545" s="178"/>
      <c r="J545" s="178"/>
      <c r="K545" s="178"/>
      <c r="L545" s="178"/>
      <c r="M545" s="178"/>
      <c r="N545" s="178"/>
      <c r="O545" s="178"/>
      <c r="P545" s="178"/>
      <c r="Q545" s="178"/>
      <c r="R545" s="178"/>
      <c r="S545" s="178"/>
      <c r="T545" s="178"/>
      <c r="U545" s="150"/>
      <c r="V545" s="150"/>
    </row>
    <row r="546" spans="1:22" ht="12.75">
      <c r="A546" s="133"/>
      <c r="B546" s="178"/>
      <c r="C546" s="179"/>
      <c r="D546" s="178"/>
      <c r="E546" s="178"/>
      <c r="F546" s="178"/>
      <c r="G546" s="178"/>
      <c r="H546" s="178"/>
      <c r="I546" s="178"/>
      <c r="J546" s="178"/>
      <c r="K546" s="178"/>
      <c r="L546" s="178"/>
      <c r="M546" s="178"/>
      <c r="N546" s="178"/>
      <c r="O546" s="178"/>
      <c r="P546" s="178"/>
      <c r="Q546" s="178"/>
      <c r="R546" s="178"/>
      <c r="S546" s="178"/>
      <c r="T546" s="178"/>
      <c r="U546" s="150"/>
      <c r="V546" s="150"/>
    </row>
    <row r="547" spans="1:22" ht="12.75">
      <c r="A547" s="133"/>
      <c r="B547" s="178"/>
      <c r="C547" s="179"/>
      <c r="D547" s="178"/>
      <c r="E547" s="178"/>
      <c r="F547" s="178"/>
      <c r="G547" s="178"/>
      <c r="H547" s="178"/>
      <c r="I547" s="178"/>
      <c r="J547" s="178"/>
      <c r="K547" s="178"/>
      <c r="L547" s="178"/>
      <c r="M547" s="178"/>
      <c r="N547" s="178"/>
      <c r="O547" s="178"/>
      <c r="P547" s="178"/>
      <c r="Q547" s="178"/>
      <c r="R547" s="178"/>
      <c r="S547" s="178"/>
      <c r="T547" s="178"/>
      <c r="U547" s="150"/>
      <c r="V547" s="150"/>
    </row>
    <row r="548" spans="1:22" ht="12.75">
      <c r="A548" s="133"/>
      <c r="B548" s="178"/>
      <c r="C548" s="179"/>
      <c r="D548" s="178"/>
      <c r="E548" s="178"/>
      <c r="F548" s="178"/>
      <c r="G548" s="178"/>
      <c r="H548" s="178"/>
      <c r="I548" s="178"/>
      <c r="J548" s="178"/>
      <c r="K548" s="178"/>
      <c r="L548" s="178"/>
      <c r="M548" s="178"/>
      <c r="N548" s="178"/>
      <c r="O548" s="178"/>
      <c r="P548" s="178"/>
      <c r="Q548" s="178"/>
      <c r="R548" s="178"/>
      <c r="S548" s="178"/>
      <c r="T548" s="178"/>
      <c r="U548" s="150"/>
      <c r="V548" s="150"/>
    </row>
    <row r="549" spans="1:22" ht="12.75">
      <c r="A549" s="133"/>
      <c r="B549" s="178"/>
      <c r="C549" s="179"/>
      <c r="D549" s="178"/>
      <c r="E549" s="178"/>
      <c r="F549" s="178"/>
      <c r="G549" s="178"/>
      <c r="H549" s="178"/>
      <c r="I549" s="178"/>
      <c r="J549" s="178"/>
      <c r="K549" s="178"/>
      <c r="L549" s="178"/>
      <c r="M549" s="178"/>
      <c r="N549" s="178"/>
      <c r="O549" s="178"/>
      <c r="P549" s="178"/>
      <c r="Q549" s="178"/>
      <c r="R549" s="178"/>
      <c r="S549" s="178"/>
      <c r="T549" s="178"/>
      <c r="U549" s="150"/>
      <c r="V549" s="150"/>
    </row>
    <row r="550" spans="1:22" ht="12.75">
      <c r="A550" s="133"/>
      <c r="B550" s="178"/>
      <c r="C550" s="179"/>
      <c r="D550" s="178"/>
      <c r="E550" s="178"/>
      <c r="F550" s="178"/>
      <c r="G550" s="178"/>
      <c r="H550" s="178"/>
      <c r="I550" s="178"/>
      <c r="J550" s="178"/>
      <c r="K550" s="178"/>
      <c r="L550" s="178"/>
      <c r="M550" s="178"/>
      <c r="N550" s="178"/>
      <c r="O550" s="178"/>
      <c r="P550" s="178"/>
      <c r="Q550" s="178"/>
      <c r="R550" s="178"/>
      <c r="S550" s="178"/>
      <c r="T550" s="178"/>
      <c r="U550" s="150"/>
      <c r="V550" s="150"/>
    </row>
    <row r="551" spans="1:22" ht="12.75">
      <c r="A551" s="133"/>
      <c r="B551" s="178"/>
      <c r="C551" s="179"/>
      <c r="D551" s="178"/>
      <c r="E551" s="178"/>
      <c r="F551" s="178"/>
      <c r="G551" s="178"/>
      <c r="H551" s="178"/>
      <c r="I551" s="178"/>
      <c r="J551" s="178"/>
      <c r="K551" s="178"/>
      <c r="L551" s="178"/>
      <c r="M551" s="178"/>
      <c r="N551" s="178"/>
      <c r="O551" s="178"/>
      <c r="P551" s="178"/>
      <c r="Q551" s="178"/>
      <c r="R551" s="178"/>
      <c r="S551" s="178"/>
      <c r="T551" s="178"/>
      <c r="U551" s="150"/>
      <c r="V551" s="150"/>
    </row>
    <row r="552" spans="1:22" ht="12.75">
      <c r="A552" s="133"/>
      <c r="B552" s="178"/>
      <c r="C552" s="179"/>
      <c r="D552" s="178"/>
      <c r="E552" s="178"/>
      <c r="F552" s="178"/>
      <c r="G552" s="178"/>
      <c r="H552" s="178"/>
      <c r="I552" s="178"/>
      <c r="J552" s="178"/>
      <c r="K552" s="178"/>
      <c r="L552" s="178"/>
      <c r="M552" s="178"/>
      <c r="N552" s="178"/>
      <c r="O552" s="178"/>
      <c r="P552" s="178"/>
      <c r="Q552" s="178"/>
      <c r="R552" s="178"/>
      <c r="S552" s="178"/>
      <c r="T552" s="178"/>
      <c r="U552" s="150"/>
      <c r="V552" s="150"/>
    </row>
    <row r="553" spans="1:22" ht="12.75">
      <c r="A553" s="133"/>
      <c r="B553" s="178"/>
      <c r="C553" s="179"/>
      <c r="D553" s="178"/>
      <c r="E553" s="178"/>
      <c r="F553" s="178"/>
      <c r="G553" s="178"/>
      <c r="H553" s="178"/>
      <c r="I553" s="178"/>
      <c r="J553" s="178"/>
      <c r="K553" s="178"/>
      <c r="L553" s="178"/>
      <c r="M553" s="178"/>
      <c r="N553" s="178"/>
      <c r="O553" s="178"/>
      <c r="P553" s="178"/>
      <c r="Q553" s="178"/>
      <c r="R553" s="178"/>
      <c r="S553" s="178"/>
      <c r="T553" s="178"/>
      <c r="U553" s="150"/>
      <c r="V553" s="150"/>
    </row>
    <row r="554" spans="1:22" ht="12.75">
      <c r="A554" s="133"/>
      <c r="B554" s="178"/>
      <c r="C554" s="179"/>
      <c r="D554" s="178"/>
      <c r="E554" s="178"/>
      <c r="F554" s="178"/>
      <c r="G554" s="178"/>
      <c r="H554" s="178"/>
      <c r="I554" s="178"/>
      <c r="J554" s="178"/>
      <c r="K554" s="178"/>
      <c r="L554" s="178"/>
      <c r="M554" s="178"/>
      <c r="N554" s="178"/>
      <c r="O554" s="178"/>
      <c r="P554" s="178"/>
      <c r="Q554" s="178"/>
      <c r="R554" s="178"/>
      <c r="S554" s="178"/>
      <c r="T554" s="178"/>
      <c r="U554" s="150"/>
      <c r="V554" s="150"/>
    </row>
    <row r="555" spans="1:22" ht="12.75">
      <c r="A555" s="133"/>
      <c r="B555" s="178"/>
      <c r="C555" s="179"/>
      <c r="D555" s="178"/>
      <c r="E555" s="178"/>
      <c r="F555" s="178"/>
      <c r="G555" s="178"/>
      <c r="H555" s="178"/>
      <c r="I555" s="178"/>
      <c r="J555" s="178"/>
      <c r="K555" s="178"/>
      <c r="L555" s="178"/>
      <c r="M555" s="178"/>
      <c r="N555" s="178"/>
      <c r="O555" s="178"/>
      <c r="P555" s="178"/>
      <c r="Q555" s="178"/>
      <c r="R555" s="178"/>
      <c r="S555" s="178"/>
      <c r="T555" s="178"/>
      <c r="U555" s="150"/>
      <c r="V555" s="150"/>
    </row>
    <row r="556" spans="1:22" ht="12.75">
      <c r="A556" s="133"/>
      <c r="B556" s="178"/>
      <c r="C556" s="179"/>
      <c r="D556" s="178"/>
      <c r="E556" s="178"/>
      <c r="F556" s="178"/>
      <c r="G556" s="178"/>
      <c r="H556" s="178"/>
      <c r="I556" s="178"/>
      <c r="J556" s="178"/>
      <c r="K556" s="178"/>
      <c r="L556" s="178"/>
      <c r="M556" s="178"/>
      <c r="N556" s="178"/>
      <c r="O556" s="178"/>
      <c r="P556" s="178"/>
      <c r="Q556" s="178"/>
      <c r="R556" s="178"/>
      <c r="S556" s="178"/>
      <c r="T556" s="178"/>
      <c r="U556" s="150"/>
      <c r="V556" s="150"/>
    </row>
    <row r="557" spans="1:22" ht="12.75">
      <c r="A557" s="133"/>
      <c r="B557" s="178"/>
      <c r="C557" s="179"/>
      <c r="D557" s="178"/>
      <c r="E557" s="178"/>
      <c r="F557" s="178"/>
      <c r="G557" s="178"/>
      <c r="H557" s="178"/>
      <c r="I557" s="178"/>
      <c r="J557" s="178"/>
      <c r="K557" s="178"/>
      <c r="L557" s="178"/>
      <c r="M557" s="178"/>
      <c r="N557" s="178"/>
      <c r="O557" s="178"/>
      <c r="P557" s="178"/>
      <c r="Q557" s="178"/>
      <c r="R557" s="178"/>
      <c r="S557" s="178"/>
      <c r="T557" s="178"/>
      <c r="U557" s="150"/>
      <c r="V557" s="150"/>
    </row>
    <row r="558" spans="1:22" ht="12.75">
      <c r="A558" s="133"/>
      <c r="B558" s="178"/>
      <c r="C558" s="179"/>
      <c r="D558" s="178"/>
      <c r="E558" s="178"/>
      <c r="F558" s="178"/>
      <c r="G558" s="178"/>
      <c r="H558" s="178"/>
      <c r="I558" s="178"/>
      <c r="J558" s="178"/>
      <c r="K558" s="178"/>
      <c r="L558" s="178"/>
      <c r="M558" s="178"/>
      <c r="N558" s="178"/>
      <c r="O558" s="178"/>
      <c r="P558" s="178"/>
      <c r="Q558" s="178"/>
      <c r="R558" s="178"/>
      <c r="S558" s="178"/>
      <c r="T558" s="178"/>
      <c r="U558" s="150"/>
      <c r="V558" s="150"/>
    </row>
    <row r="559" spans="1:22" ht="12.75">
      <c r="A559" s="133"/>
      <c r="B559" s="178"/>
      <c r="C559" s="179"/>
      <c r="D559" s="178"/>
      <c r="E559" s="178"/>
      <c r="F559" s="178"/>
      <c r="G559" s="178"/>
      <c r="H559" s="178"/>
      <c r="I559" s="178"/>
      <c r="J559" s="178"/>
      <c r="K559" s="178"/>
      <c r="L559" s="178"/>
      <c r="M559" s="178"/>
      <c r="N559" s="178"/>
      <c r="O559" s="178"/>
      <c r="P559" s="178"/>
      <c r="Q559" s="178"/>
      <c r="R559" s="178"/>
      <c r="S559" s="178"/>
      <c r="T559" s="178"/>
      <c r="U559" s="150"/>
      <c r="V559" s="150"/>
    </row>
    <row r="560" spans="1:22" ht="12.75">
      <c r="A560" s="133"/>
      <c r="B560" s="178"/>
      <c r="C560" s="179"/>
      <c r="D560" s="178"/>
      <c r="E560" s="178"/>
      <c r="F560" s="178"/>
      <c r="G560" s="178"/>
      <c r="H560" s="178"/>
      <c r="I560" s="178"/>
      <c r="J560" s="178"/>
      <c r="K560" s="178"/>
      <c r="L560" s="178"/>
      <c r="M560" s="178"/>
      <c r="N560" s="178"/>
      <c r="O560" s="178"/>
      <c r="P560" s="178"/>
      <c r="Q560" s="178"/>
      <c r="R560" s="178"/>
      <c r="S560" s="178"/>
      <c r="T560" s="178"/>
      <c r="U560" s="150"/>
      <c r="V560" s="150"/>
    </row>
    <row r="561" spans="1:22" ht="12.75">
      <c r="A561" s="133"/>
      <c r="B561" s="178"/>
      <c r="C561" s="179"/>
      <c r="D561" s="178"/>
      <c r="E561" s="178"/>
      <c r="F561" s="178"/>
      <c r="G561" s="178"/>
      <c r="H561" s="178"/>
      <c r="I561" s="178"/>
      <c r="J561" s="178"/>
      <c r="K561" s="178"/>
      <c r="L561" s="178"/>
      <c r="M561" s="178"/>
      <c r="N561" s="178"/>
      <c r="O561" s="178"/>
      <c r="P561" s="178"/>
      <c r="Q561" s="178"/>
      <c r="R561" s="178"/>
      <c r="S561" s="178"/>
      <c r="T561" s="178"/>
      <c r="U561" s="150"/>
      <c r="V561" s="150"/>
    </row>
    <row r="562" spans="1:22" ht="12.75">
      <c r="A562" s="133"/>
      <c r="B562" s="178"/>
      <c r="C562" s="179"/>
      <c r="D562" s="178"/>
      <c r="E562" s="178"/>
      <c r="F562" s="178"/>
      <c r="G562" s="178"/>
      <c r="H562" s="178"/>
      <c r="I562" s="178"/>
      <c r="J562" s="178"/>
      <c r="K562" s="178"/>
      <c r="L562" s="178"/>
      <c r="M562" s="178"/>
      <c r="N562" s="178"/>
      <c r="O562" s="178"/>
      <c r="P562" s="178"/>
      <c r="Q562" s="178"/>
      <c r="R562" s="178"/>
      <c r="S562" s="178"/>
      <c r="T562" s="178"/>
      <c r="U562" s="150"/>
      <c r="V562" s="150"/>
    </row>
    <row r="563" spans="1:22" ht="12.75">
      <c r="A563" s="133"/>
      <c r="B563" s="178"/>
      <c r="C563" s="179"/>
      <c r="D563" s="178"/>
      <c r="E563" s="178"/>
      <c r="F563" s="178"/>
      <c r="G563" s="178"/>
      <c r="H563" s="178"/>
      <c r="I563" s="178"/>
      <c r="J563" s="178"/>
      <c r="K563" s="178"/>
      <c r="L563" s="178"/>
      <c r="M563" s="178"/>
      <c r="N563" s="178"/>
      <c r="O563" s="178"/>
      <c r="P563" s="178"/>
      <c r="Q563" s="178"/>
      <c r="R563" s="178"/>
      <c r="S563" s="178"/>
      <c r="T563" s="178"/>
      <c r="U563" s="150"/>
      <c r="V563" s="150"/>
    </row>
    <row r="564" spans="1:22" ht="12.75">
      <c r="A564" s="133"/>
      <c r="B564" s="178"/>
      <c r="C564" s="179"/>
      <c r="D564" s="178"/>
      <c r="E564" s="178"/>
      <c r="F564" s="178"/>
      <c r="G564" s="178"/>
      <c r="H564" s="178"/>
      <c r="I564" s="178"/>
      <c r="J564" s="178"/>
      <c r="K564" s="178"/>
      <c r="L564" s="178"/>
      <c r="M564" s="178"/>
      <c r="N564" s="178"/>
      <c r="O564" s="178"/>
      <c r="P564" s="178"/>
      <c r="Q564" s="178"/>
      <c r="R564" s="178"/>
      <c r="S564" s="178"/>
      <c r="T564" s="178"/>
      <c r="U564" s="150"/>
      <c r="V564" s="150"/>
    </row>
    <row r="565" spans="1:22" ht="12.75">
      <c r="A565" s="133"/>
      <c r="B565" s="178"/>
      <c r="C565" s="179"/>
      <c r="D565" s="178"/>
      <c r="E565" s="178"/>
      <c r="F565" s="178"/>
      <c r="G565" s="178"/>
      <c r="H565" s="178"/>
      <c r="I565" s="178"/>
      <c r="J565" s="178"/>
      <c r="K565" s="178"/>
      <c r="L565" s="178"/>
      <c r="M565" s="178"/>
      <c r="N565" s="178"/>
      <c r="O565" s="178"/>
      <c r="P565" s="178"/>
      <c r="Q565" s="178"/>
      <c r="R565" s="178"/>
      <c r="S565" s="178"/>
      <c r="T565" s="178"/>
      <c r="U565" s="150"/>
      <c r="V565" s="150"/>
    </row>
    <row r="566" spans="1:22" ht="12.75">
      <c r="A566" s="133"/>
      <c r="B566" s="178"/>
      <c r="C566" s="179"/>
      <c r="D566" s="178"/>
      <c r="E566" s="178"/>
      <c r="F566" s="178"/>
      <c r="G566" s="178"/>
      <c r="H566" s="178"/>
      <c r="I566" s="178"/>
      <c r="J566" s="178"/>
      <c r="K566" s="178"/>
      <c r="L566" s="178"/>
      <c r="M566" s="178"/>
      <c r="N566" s="178"/>
      <c r="O566" s="178"/>
      <c r="P566" s="178"/>
      <c r="Q566" s="178"/>
      <c r="R566" s="178"/>
      <c r="S566" s="178"/>
      <c r="T566" s="178"/>
      <c r="U566" s="150"/>
      <c r="V566" s="150"/>
    </row>
    <row r="567" spans="1:22" ht="12.75">
      <c r="A567" s="133"/>
      <c r="B567" s="178"/>
      <c r="C567" s="179"/>
      <c r="D567" s="178"/>
      <c r="E567" s="178"/>
      <c r="F567" s="178"/>
      <c r="G567" s="178"/>
      <c r="H567" s="178"/>
      <c r="I567" s="178"/>
      <c r="J567" s="178"/>
      <c r="K567" s="178"/>
      <c r="L567" s="178"/>
      <c r="M567" s="178"/>
      <c r="N567" s="178"/>
      <c r="O567" s="178"/>
      <c r="P567" s="178"/>
      <c r="Q567" s="178"/>
      <c r="R567" s="178"/>
      <c r="S567" s="178"/>
      <c r="T567" s="178"/>
      <c r="U567" s="150"/>
      <c r="V567" s="150"/>
    </row>
    <row r="568" spans="1:22" ht="12.75">
      <c r="A568" s="133"/>
      <c r="B568" s="178"/>
      <c r="C568" s="179"/>
      <c r="D568" s="178"/>
      <c r="E568" s="178"/>
      <c r="F568" s="178"/>
      <c r="G568" s="178"/>
      <c r="H568" s="178"/>
      <c r="I568" s="178"/>
      <c r="J568" s="178"/>
      <c r="K568" s="178"/>
      <c r="L568" s="178"/>
      <c r="M568" s="178"/>
      <c r="N568" s="178"/>
      <c r="O568" s="178"/>
      <c r="P568" s="178"/>
      <c r="Q568" s="178"/>
      <c r="R568" s="178"/>
      <c r="S568" s="178"/>
      <c r="T568" s="178"/>
      <c r="U568" s="150"/>
      <c r="V568" s="150"/>
    </row>
    <row r="569" spans="1:22" ht="12.75">
      <c r="A569" s="133"/>
      <c r="B569" s="178"/>
      <c r="C569" s="179"/>
      <c r="D569" s="178"/>
      <c r="E569" s="178"/>
      <c r="F569" s="178"/>
      <c r="G569" s="178"/>
      <c r="H569" s="178"/>
      <c r="I569" s="178"/>
      <c r="J569" s="178"/>
      <c r="K569" s="178"/>
      <c r="L569" s="178"/>
      <c r="M569" s="178"/>
      <c r="N569" s="178"/>
      <c r="O569" s="178"/>
      <c r="P569" s="178"/>
      <c r="Q569" s="178"/>
      <c r="R569" s="178"/>
      <c r="S569" s="178"/>
      <c r="T569" s="178"/>
      <c r="U569" s="150"/>
      <c r="V569" s="150"/>
    </row>
    <row r="570" spans="1:22" ht="12.75">
      <c r="A570" s="133"/>
      <c r="B570" s="178"/>
      <c r="C570" s="179"/>
      <c r="D570" s="178"/>
      <c r="E570" s="178"/>
      <c r="F570" s="178"/>
      <c r="G570" s="178"/>
      <c r="H570" s="178"/>
      <c r="I570" s="178"/>
      <c r="J570" s="178"/>
      <c r="K570" s="178"/>
      <c r="L570" s="178"/>
      <c r="M570" s="178"/>
      <c r="N570" s="178"/>
      <c r="O570" s="178"/>
      <c r="P570" s="178"/>
      <c r="Q570" s="178"/>
      <c r="R570" s="178"/>
      <c r="S570" s="178"/>
      <c r="T570" s="178"/>
      <c r="U570" s="150"/>
      <c r="V570" s="150"/>
    </row>
    <row r="571" spans="1:22" ht="12.75">
      <c r="A571" s="133"/>
      <c r="B571" s="178"/>
      <c r="C571" s="179"/>
      <c r="D571" s="178"/>
      <c r="E571" s="178"/>
      <c r="F571" s="178"/>
      <c r="G571" s="178"/>
      <c r="H571" s="178"/>
      <c r="I571" s="178"/>
      <c r="J571" s="178"/>
      <c r="K571" s="178"/>
      <c r="L571" s="178"/>
      <c r="M571" s="178"/>
      <c r="N571" s="178"/>
      <c r="O571" s="178"/>
      <c r="P571" s="178"/>
      <c r="Q571" s="178"/>
      <c r="R571" s="178"/>
      <c r="S571" s="178"/>
      <c r="T571" s="178"/>
      <c r="U571" s="150"/>
      <c r="V571" s="150"/>
    </row>
    <row r="572" spans="1:22" ht="12.75">
      <c r="A572" s="133"/>
      <c r="B572" s="178"/>
      <c r="C572" s="179"/>
      <c r="D572" s="178"/>
      <c r="E572" s="178"/>
      <c r="F572" s="178"/>
      <c r="G572" s="178"/>
      <c r="H572" s="178"/>
      <c r="I572" s="178"/>
      <c r="J572" s="178"/>
      <c r="K572" s="178"/>
      <c r="L572" s="178"/>
      <c r="M572" s="178"/>
      <c r="N572" s="178"/>
      <c r="O572" s="178"/>
      <c r="P572" s="178"/>
      <c r="Q572" s="178"/>
      <c r="R572" s="178"/>
      <c r="S572" s="178"/>
      <c r="T572" s="178"/>
      <c r="U572" s="150"/>
      <c r="V572" s="150"/>
    </row>
    <row r="573" spans="1:22" ht="12.75">
      <c r="A573" s="133"/>
      <c r="B573" s="178"/>
      <c r="C573" s="179"/>
      <c r="D573" s="178"/>
      <c r="E573" s="178"/>
      <c r="F573" s="178"/>
      <c r="G573" s="178"/>
      <c r="H573" s="178"/>
      <c r="I573" s="178"/>
      <c r="J573" s="178"/>
      <c r="K573" s="178"/>
      <c r="L573" s="178"/>
      <c r="M573" s="178"/>
      <c r="N573" s="178"/>
      <c r="O573" s="178"/>
      <c r="P573" s="178"/>
      <c r="Q573" s="178"/>
      <c r="R573" s="178"/>
      <c r="S573" s="178"/>
      <c r="T573" s="178"/>
      <c r="U573" s="150"/>
      <c r="V573" s="150"/>
    </row>
    <row r="574" spans="1:22" ht="12.75">
      <c r="A574" s="133"/>
      <c r="B574" s="178"/>
      <c r="C574" s="179"/>
      <c r="D574" s="178"/>
      <c r="E574" s="178"/>
      <c r="F574" s="178"/>
      <c r="G574" s="178"/>
      <c r="H574" s="178"/>
      <c r="I574" s="178"/>
      <c r="J574" s="178"/>
      <c r="K574" s="178"/>
      <c r="L574" s="178"/>
      <c r="M574" s="178"/>
      <c r="N574" s="178"/>
      <c r="O574" s="178"/>
      <c r="P574" s="178"/>
      <c r="Q574" s="178"/>
      <c r="R574" s="178"/>
      <c r="S574" s="178"/>
      <c r="T574" s="178"/>
      <c r="U574" s="150"/>
      <c r="V574" s="150"/>
    </row>
    <row r="575" spans="1:22" ht="12.75">
      <c r="A575" s="133"/>
      <c r="B575" s="178"/>
      <c r="C575" s="179"/>
      <c r="D575" s="178"/>
      <c r="E575" s="178"/>
      <c r="F575" s="178"/>
      <c r="G575" s="178"/>
      <c r="H575" s="178"/>
      <c r="I575" s="178"/>
      <c r="J575" s="178"/>
      <c r="K575" s="178"/>
      <c r="L575" s="178"/>
      <c r="M575" s="178"/>
      <c r="N575" s="178"/>
      <c r="O575" s="178"/>
      <c r="P575" s="178"/>
      <c r="Q575" s="178"/>
      <c r="R575" s="178"/>
      <c r="S575" s="178"/>
      <c r="T575" s="178"/>
      <c r="U575" s="150"/>
      <c r="V575" s="150"/>
    </row>
    <row r="576" spans="1:22" ht="12.75">
      <c r="A576" s="133"/>
      <c r="B576" s="178"/>
      <c r="C576" s="179"/>
      <c r="D576" s="178"/>
      <c r="E576" s="178"/>
      <c r="F576" s="178"/>
      <c r="G576" s="178"/>
      <c r="H576" s="178"/>
      <c r="I576" s="178"/>
      <c r="J576" s="178"/>
      <c r="K576" s="178"/>
      <c r="L576" s="178"/>
      <c r="M576" s="178"/>
      <c r="N576" s="178"/>
      <c r="O576" s="178"/>
      <c r="P576" s="178"/>
      <c r="Q576" s="178"/>
      <c r="R576" s="178"/>
      <c r="S576" s="178"/>
      <c r="T576" s="178"/>
      <c r="U576" s="150"/>
      <c r="V576" s="150"/>
    </row>
    <row r="577" spans="1:22" ht="12.75">
      <c r="A577" s="133"/>
      <c r="B577" s="178"/>
      <c r="C577" s="179"/>
      <c r="D577" s="178"/>
      <c r="E577" s="178"/>
      <c r="F577" s="178"/>
      <c r="G577" s="178"/>
      <c r="H577" s="178"/>
      <c r="I577" s="178"/>
      <c r="J577" s="178"/>
      <c r="K577" s="178"/>
      <c r="L577" s="178"/>
      <c r="M577" s="178"/>
      <c r="N577" s="178"/>
      <c r="O577" s="178"/>
      <c r="P577" s="178"/>
      <c r="Q577" s="178"/>
      <c r="R577" s="178"/>
      <c r="S577" s="178"/>
      <c r="T577" s="178"/>
      <c r="U577" s="150"/>
      <c r="V577" s="150"/>
    </row>
    <row r="578" spans="1:22" ht="12.75">
      <c r="A578" s="133"/>
      <c r="B578" s="178"/>
      <c r="C578" s="179"/>
      <c r="D578" s="178"/>
      <c r="E578" s="178"/>
      <c r="F578" s="178"/>
      <c r="G578" s="178"/>
      <c r="H578" s="178"/>
      <c r="I578" s="178"/>
      <c r="J578" s="178"/>
      <c r="K578" s="178"/>
      <c r="L578" s="178"/>
      <c r="M578" s="178"/>
      <c r="N578" s="178"/>
      <c r="O578" s="178"/>
      <c r="P578" s="178"/>
      <c r="Q578" s="178"/>
      <c r="R578" s="178"/>
      <c r="S578" s="178"/>
      <c r="T578" s="178"/>
      <c r="U578" s="150"/>
      <c r="V578" s="150"/>
    </row>
    <row r="579" spans="1:22" ht="12.75">
      <c r="A579" s="133"/>
      <c r="B579" s="178"/>
      <c r="C579" s="179"/>
      <c r="D579" s="178"/>
      <c r="E579" s="178"/>
      <c r="F579" s="178"/>
      <c r="G579" s="178"/>
      <c r="H579" s="178"/>
      <c r="I579" s="178"/>
      <c r="J579" s="178"/>
      <c r="K579" s="178"/>
      <c r="L579" s="178"/>
      <c r="M579" s="178"/>
      <c r="N579" s="178"/>
      <c r="O579" s="178"/>
      <c r="P579" s="178"/>
      <c r="Q579" s="178"/>
      <c r="R579" s="178"/>
      <c r="S579" s="178"/>
      <c r="T579" s="178"/>
      <c r="U579" s="150"/>
      <c r="V579" s="150"/>
    </row>
    <row r="580" spans="1:22" ht="12.75">
      <c r="A580" s="133"/>
      <c r="B580" s="178"/>
      <c r="C580" s="179"/>
      <c r="D580" s="178"/>
      <c r="E580" s="178"/>
      <c r="F580" s="178"/>
      <c r="G580" s="178"/>
      <c r="H580" s="178"/>
      <c r="I580" s="178"/>
      <c r="J580" s="178"/>
      <c r="K580" s="178"/>
      <c r="L580" s="178"/>
      <c r="M580" s="178"/>
      <c r="N580" s="178"/>
      <c r="O580" s="178"/>
      <c r="P580" s="178"/>
      <c r="Q580" s="178"/>
      <c r="R580" s="178"/>
      <c r="S580" s="178"/>
      <c r="T580" s="178"/>
      <c r="U580" s="150"/>
      <c r="V580" s="150"/>
    </row>
    <row r="581" spans="1:22" ht="12.75">
      <c r="A581" s="133"/>
      <c r="B581" s="178"/>
      <c r="C581" s="179"/>
      <c r="D581" s="178"/>
      <c r="E581" s="178"/>
      <c r="F581" s="178"/>
      <c r="G581" s="178"/>
      <c r="H581" s="178"/>
      <c r="I581" s="178"/>
      <c r="J581" s="178"/>
      <c r="K581" s="178"/>
      <c r="L581" s="178"/>
      <c r="M581" s="178"/>
      <c r="N581" s="178"/>
      <c r="O581" s="178"/>
      <c r="P581" s="178"/>
      <c r="Q581" s="178"/>
      <c r="R581" s="178"/>
      <c r="S581" s="178"/>
      <c r="T581" s="178"/>
      <c r="U581" s="150"/>
      <c r="V581" s="150"/>
    </row>
    <row r="582" spans="1:22" ht="12.75">
      <c r="A582" s="133"/>
      <c r="B582" s="178"/>
      <c r="C582" s="179"/>
      <c r="D582" s="178"/>
      <c r="E582" s="178"/>
      <c r="F582" s="178"/>
      <c r="G582" s="178"/>
      <c r="H582" s="178"/>
      <c r="I582" s="178"/>
      <c r="J582" s="178"/>
      <c r="K582" s="178"/>
      <c r="L582" s="178"/>
      <c r="M582" s="178"/>
      <c r="N582" s="178"/>
      <c r="O582" s="178"/>
      <c r="P582" s="178"/>
      <c r="Q582" s="178"/>
      <c r="R582" s="178"/>
      <c r="S582" s="178"/>
      <c r="T582" s="178"/>
      <c r="U582" s="150"/>
      <c r="V582" s="150"/>
    </row>
    <row r="583" spans="1:22" ht="12.75">
      <c r="A583" s="133"/>
      <c r="B583" s="178"/>
      <c r="C583" s="179"/>
      <c r="D583" s="178"/>
      <c r="E583" s="178"/>
      <c r="F583" s="178"/>
      <c r="G583" s="178"/>
      <c r="H583" s="178"/>
      <c r="I583" s="178"/>
      <c r="J583" s="178"/>
      <c r="K583" s="178"/>
      <c r="L583" s="178"/>
      <c r="M583" s="178"/>
      <c r="N583" s="178"/>
      <c r="O583" s="178"/>
      <c r="P583" s="178"/>
      <c r="Q583" s="178"/>
      <c r="R583" s="178"/>
      <c r="S583" s="178"/>
      <c r="T583" s="178"/>
      <c r="U583" s="150"/>
      <c r="V583" s="150"/>
    </row>
    <row r="584" spans="1:22" ht="12.75">
      <c r="A584" s="133"/>
      <c r="B584" s="178"/>
      <c r="C584" s="179"/>
      <c r="D584" s="178"/>
      <c r="E584" s="178"/>
      <c r="F584" s="178"/>
      <c r="G584" s="178"/>
      <c r="H584" s="178"/>
      <c r="I584" s="178"/>
      <c r="J584" s="178"/>
      <c r="K584" s="178"/>
      <c r="L584" s="178"/>
      <c r="M584" s="178"/>
      <c r="N584" s="178"/>
      <c r="O584" s="178"/>
      <c r="P584" s="178"/>
      <c r="Q584" s="178"/>
      <c r="R584" s="178"/>
      <c r="S584" s="178"/>
      <c r="T584" s="178"/>
      <c r="U584" s="150"/>
      <c r="V584" s="150"/>
    </row>
    <row r="585" spans="1:22" ht="12.75">
      <c r="A585" s="133"/>
      <c r="B585" s="178"/>
      <c r="C585" s="179"/>
      <c r="D585" s="178"/>
      <c r="E585" s="178"/>
      <c r="F585" s="178"/>
      <c r="G585" s="178"/>
      <c r="H585" s="178"/>
      <c r="I585" s="178"/>
      <c r="J585" s="178"/>
      <c r="K585" s="178"/>
      <c r="L585" s="178"/>
      <c r="M585" s="178"/>
      <c r="N585" s="178"/>
      <c r="O585" s="178"/>
      <c r="P585" s="178"/>
      <c r="Q585" s="178"/>
      <c r="R585" s="178"/>
      <c r="S585" s="178"/>
      <c r="T585" s="178"/>
      <c r="U585" s="150"/>
      <c r="V585" s="150"/>
    </row>
    <row r="586" spans="1:22" ht="12.75">
      <c r="A586" s="133"/>
      <c r="B586" s="178"/>
      <c r="C586" s="179"/>
      <c r="D586" s="178"/>
      <c r="E586" s="178"/>
      <c r="F586" s="178"/>
      <c r="G586" s="178"/>
      <c r="H586" s="178"/>
      <c r="I586" s="178"/>
      <c r="J586" s="178"/>
      <c r="K586" s="178"/>
      <c r="L586" s="178"/>
      <c r="M586" s="178"/>
      <c r="N586" s="178"/>
      <c r="O586" s="178"/>
      <c r="P586" s="178"/>
      <c r="Q586" s="178"/>
      <c r="R586" s="178"/>
      <c r="S586" s="178"/>
      <c r="T586" s="178"/>
      <c r="U586" s="150"/>
      <c r="V586" s="150"/>
    </row>
    <row r="587" spans="1:22" ht="12.75">
      <c r="A587" s="133"/>
      <c r="B587" s="178"/>
      <c r="C587" s="179"/>
      <c r="D587" s="178"/>
      <c r="E587" s="178"/>
      <c r="F587" s="178"/>
      <c r="G587" s="178"/>
      <c r="H587" s="178"/>
      <c r="I587" s="178"/>
      <c r="J587" s="178"/>
      <c r="K587" s="178"/>
      <c r="L587" s="178"/>
      <c r="M587" s="178"/>
      <c r="N587" s="178"/>
      <c r="O587" s="178"/>
      <c r="P587" s="178"/>
      <c r="Q587" s="178"/>
      <c r="R587" s="178"/>
      <c r="S587" s="178"/>
      <c r="T587" s="178"/>
      <c r="U587" s="150"/>
      <c r="V587" s="150"/>
    </row>
    <row r="588" spans="1:22" ht="12.75">
      <c r="A588" s="133"/>
      <c r="B588" s="178"/>
      <c r="C588" s="179"/>
      <c r="D588" s="178"/>
      <c r="E588" s="178"/>
      <c r="F588" s="178"/>
      <c r="G588" s="178"/>
      <c r="H588" s="178"/>
      <c r="I588" s="178"/>
      <c r="J588" s="178"/>
      <c r="K588" s="178"/>
      <c r="L588" s="178"/>
      <c r="M588" s="178"/>
      <c r="N588" s="178"/>
      <c r="O588" s="178"/>
      <c r="P588" s="178"/>
      <c r="Q588" s="178"/>
      <c r="R588" s="178"/>
      <c r="S588" s="178"/>
      <c r="T588" s="178"/>
      <c r="U588" s="150"/>
      <c r="V588" s="150"/>
    </row>
    <row r="589" spans="1:22" ht="12.75">
      <c r="A589" s="133"/>
      <c r="B589" s="178"/>
      <c r="C589" s="179"/>
      <c r="D589" s="178"/>
      <c r="E589" s="178"/>
      <c r="F589" s="178"/>
      <c r="G589" s="178"/>
      <c r="H589" s="178"/>
      <c r="I589" s="178"/>
      <c r="J589" s="178"/>
      <c r="K589" s="178"/>
      <c r="L589" s="178"/>
      <c r="M589" s="178"/>
      <c r="N589" s="178"/>
      <c r="O589" s="178"/>
      <c r="P589" s="178"/>
      <c r="Q589" s="178"/>
      <c r="R589" s="178"/>
      <c r="S589" s="178"/>
      <c r="T589" s="178"/>
      <c r="U589" s="150"/>
      <c r="V589" s="150"/>
    </row>
    <row r="590" spans="1:22" ht="12.75">
      <c r="A590" s="133"/>
      <c r="B590" s="178"/>
      <c r="C590" s="179"/>
      <c r="D590" s="178"/>
      <c r="E590" s="178"/>
      <c r="F590" s="178"/>
      <c r="G590" s="178"/>
      <c r="H590" s="178"/>
      <c r="I590" s="178"/>
      <c r="J590" s="178"/>
      <c r="K590" s="178"/>
      <c r="L590" s="178"/>
      <c r="M590" s="178"/>
      <c r="N590" s="178"/>
      <c r="O590" s="178"/>
      <c r="P590" s="178"/>
      <c r="Q590" s="178"/>
      <c r="R590" s="178"/>
      <c r="S590" s="178"/>
      <c r="T590" s="178"/>
      <c r="U590" s="150"/>
      <c r="V590" s="150"/>
    </row>
    <row r="591" spans="1:22" ht="12.75">
      <c r="A591" s="133"/>
      <c r="B591" s="178"/>
      <c r="C591" s="179"/>
      <c r="D591" s="178"/>
      <c r="E591" s="178"/>
      <c r="F591" s="178"/>
      <c r="G591" s="178"/>
      <c r="H591" s="178"/>
      <c r="I591" s="178"/>
      <c r="J591" s="178"/>
      <c r="K591" s="178"/>
      <c r="L591" s="178"/>
      <c r="M591" s="178"/>
      <c r="N591" s="178"/>
      <c r="O591" s="178"/>
      <c r="P591" s="178"/>
      <c r="Q591" s="178"/>
      <c r="R591" s="178"/>
      <c r="S591" s="178"/>
      <c r="T591" s="178"/>
      <c r="U591" s="150"/>
      <c r="V591" s="150"/>
    </row>
    <row r="592" spans="1:22" ht="12.75">
      <c r="A592" s="133"/>
      <c r="B592" s="178"/>
      <c r="C592" s="179"/>
      <c r="D592" s="178"/>
      <c r="E592" s="178"/>
      <c r="F592" s="178"/>
      <c r="G592" s="178"/>
      <c r="H592" s="178"/>
      <c r="I592" s="178"/>
      <c r="J592" s="178"/>
      <c r="K592" s="178"/>
      <c r="L592" s="178"/>
      <c r="M592" s="178"/>
      <c r="N592" s="178"/>
      <c r="O592" s="178"/>
      <c r="P592" s="178"/>
      <c r="Q592" s="178"/>
      <c r="R592" s="178"/>
      <c r="S592" s="178"/>
      <c r="T592" s="178"/>
      <c r="U592" s="150"/>
      <c r="V592" s="150"/>
    </row>
    <row r="593" spans="1:22" ht="12.75">
      <c r="A593" s="133"/>
      <c r="B593" s="178"/>
      <c r="C593" s="179"/>
      <c r="D593" s="178"/>
      <c r="E593" s="178"/>
      <c r="F593" s="178"/>
      <c r="G593" s="178"/>
      <c r="H593" s="178"/>
      <c r="I593" s="178"/>
      <c r="J593" s="178"/>
      <c r="K593" s="178"/>
      <c r="L593" s="178"/>
      <c r="M593" s="178"/>
      <c r="N593" s="178"/>
      <c r="O593" s="178"/>
      <c r="P593" s="178"/>
      <c r="Q593" s="178"/>
      <c r="R593" s="178"/>
      <c r="S593" s="178"/>
      <c r="T593" s="178"/>
      <c r="U593" s="150"/>
      <c r="V593" s="150"/>
    </row>
    <row r="594" spans="1:22" ht="12.75">
      <c r="A594" s="133"/>
      <c r="B594" s="178"/>
      <c r="C594" s="179"/>
      <c r="D594" s="178"/>
      <c r="E594" s="178"/>
      <c r="F594" s="178"/>
      <c r="G594" s="178"/>
      <c r="H594" s="178"/>
      <c r="I594" s="178"/>
      <c r="J594" s="178"/>
      <c r="K594" s="178"/>
      <c r="L594" s="178"/>
      <c r="M594" s="178"/>
      <c r="N594" s="178"/>
      <c r="O594" s="178"/>
      <c r="P594" s="178"/>
      <c r="Q594" s="178"/>
      <c r="R594" s="178"/>
      <c r="S594" s="178"/>
      <c r="T594" s="178"/>
      <c r="U594" s="150"/>
      <c r="V594" s="150"/>
    </row>
    <row r="595" spans="1:22" ht="12.75">
      <c r="A595" s="133"/>
      <c r="B595" s="178"/>
      <c r="C595" s="179"/>
      <c r="D595" s="178"/>
      <c r="E595" s="178"/>
      <c r="F595" s="178"/>
      <c r="G595" s="178"/>
      <c r="H595" s="178"/>
      <c r="I595" s="178"/>
      <c r="J595" s="178"/>
      <c r="K595" s="178"/>
      <c r="L595" s="178"/>
      <c r="M595" s="178"/>
      <c r="N595" s="178"/>
      <c r="O595" s="178"/>
      <c r="P595" s="178"/>
      <c r="Q595" s="178"/>
      <c r="R595" s="178"/>
      <c r="S595" s="178"/>
      <c r="T595" s="178"/>
      <c r="U595" s="150"/>
      <c r="V595" s="150"/>
    </row>
    <row r="596" spans="1:22" ht="12.75">
      <c r="A596" s="133"/>
      <c r="B596" s="178"/>
      <c r="C596" s="179"/>
      <c r="D596" s="178"/>
      <c r="E596" s="178"/>
      <c r="F596" s="178"/>
      <c r="G596" s="178"/>
      <c r="H596" s="178"/>
      <c r="I596" s="178"/>
      <c r="J596" s="178"/>
      <c r="K596" s="178"/>
      <c r="L596" s="178"/>
      <c r="M596" s="178"/>
      <c r="N596" s="178"/>
      <c r="O596" s="178"/>
      <c r="P596" s="178"/>
      <c r="Q596" s="178"/>
      <c r="R596" s="178"/>
      <c r="S596" s="178"/>
      <c r="T596" s="178"/>
      <c r="U596" s="150"/>
      <c r="V596" s="150"/>
    </row>
    <row r="597" spans="1:22" ht="12.75">
      <c r="A597" s="133"/>
      <c r="B597" s="178"/>
      <c r="C597" s="179"/>
      <c r="D597" s="178"/>
      <c r="E597" s="178"/>
      <c r="F597" s="178"/>
      <c r="G597" s="178"/>
      <c r="H597" s="178"/>
      <c r="I597" s="178"/>
      <c r="J597" s="178"/>
      <c r="K597" s="178"/>
      <c r="L597" s="178"/>
      <c r="M597" s="178"/>
      <c r="N597" s="178"/>
      <c r="O597" s="178"/>
      <c r="P597" s="178"/>
      <c r="Q597" s="178"/>
      <c r="R597" s="178"/>
      <c r="S597" s="178"/>
      <c r="T597" s="178"/>
      <c r="U597" s="150"/>
      <c r="V597" s="150"/>
    </row>
    <row r="598" spans="1:22" ht="12.75">
      <c r="A598" s="133"/>
      <c r="B598" s="178"/>
      <c r="C598" s="179"/>
      <c r="D598" s="178"/>
      <c r="E598" s="178"/>
      <c r="F598" s="178"/>
      <c r="G598" s="178"/>
      <c r="H598" s="178"/>
      <c r="I598" s="178"/>
      <c r="J598" s="178"/>
      <c r="K598" s="178"/>
      <c r="L598" s="178"/>
      <c r="M598" s="178"/>
      <c r="N598" s="178"/>
      <c r="O598" s="178"/>
      <c r="P598" s="178"/>
      <c r="Q598" s="178"/>
      <c r="R598" s="178"/>
      <c r="S598" s="178"/>
      <c r="T598" s="178"/>
      <c r="U598" s="150"/>
      <c r="V598" s="150"/>
    </row>
    <row r="599" spans="1:22" ht="12.75">
      <c r="A599" s="133"/>
      <c r="B599" s="178"/>
      <c r="C599" s="179"/>
      <c r="D599" s="178"/>
      <c r="E599" s="178"/>
      <c r="F599" s="178"/>
      <c r="G599" s="178"/>
      <c r="H599" s="178"/>
      <c r="I599" s="178"/>
      <c r="J599" s="178"/>
      <c r="K599" s="178"/>
      <c r="L599" s="178"/>
      <c r="M599" s="178"/>
      <c r="N599" s="178"/>
      <c r="O599" s="178"/>
      <c r="P599" s="178"/>
      <c r="Q599" s="178"/>
      <c r="R599" s="178"/>
      <c r="S599" s="178"/>
      <c r="T599" s="178"/>
      <c r="U599" s="150"/>
      <c r="V599" s="150"/>
    </row>
    <row r="600" spans="1:22" ht="12.75">
      <c r="A600" s="133"/>
      <c r="B600" s="178"/>
      <c r="C600" s="179"/>
      <c r="D600" s="178"/>
      <c r="E600" s="178"/>
      <c r="F600" s="178"/>
      <c r="G600" s="178"/>
      <c r="H600" s="178"/>
      <c r="I600" s="178"/>
      <c r="J600" s="178"/>
      <c r="K600" s="178"/>
      <c r="L600" s="178"/>
      <c r="M600" s="178"/>
      <c r="N600" s="178"/>
      <c r="O600" s="178"/>
      <c r="P600" s="178"/>
      <c r="Q600" s="178"/>
      <c r="R600" s="178"/>
      <c r="S600" s="178"/>
      <c r="T600" s="178"/>
      <c r="U600" s="150"/>
      <c r="V600" s="150"/>
    </row>
    <row r="601" spans="1:22" ht="12.75">
      <c r="A601" s="133"/>
      <c r="B601" s="178"/>
      <c r="C601" s="179"/>
      <c r="D601" s="178"/>
      <c r="E601" s="178"/>
      <c r="F601" s="178"/>
      <c r="G601" s="178"/>
      <c r="H601" s="178"/>
      <c r="I601" s="178"/>
      <c r="J601" s="178"/>
      <c r="K601" s="178"/>
      <c r="L601" s="178"/>
      <c r="M601" s="178"/>
      <c r="N601" s="178"/>
      <c r="O601" s="178"/>
      <c r="P601" s="178"/>
      <c r="Q601" s="178"/>
      <c r="R601" s="178"/>
      <c r="S601" s="178"/>
      <c r="T601" s="178"/>
      <c r="U601" s="150"/>
      <c r="V601" s="150"/>
    </row>
    <row r="602" spans="1:22" ht="12.75">
      <c r="A602" s="133"/>
      <c r="B602" s="178"/>
      <c r="C602" s="179"/>
      <c r="D602" s="178"/>
      <c r="E602" s="178"/>
      <c r="F602" s="178"/>
      <c r="G602" s="178"/>
      <c r="H602" s="178"/>
      <c r="I602" s="178"/>
      <c r="J602" s="178"/>
      <c r="K602" s="178"/>
      <c r="L602" s="178"/>
      <c r="M602" s="178"/>
      <c r="N602" s="178"/>
      <c r="O602" s="178"/>
      <c r="P602" s="178"/>
      <c r="Q602" s="178"/>
      <c r="R602" s="178"/>
      <c r="S602" s="178"/>
      <c r="T602" s="178"/>
      <c r="U602" s="150"/>
      <c r="V602" s="150"/>
    </row>
    <row r="603" spans="1:22" ht="12.75">
      <c r="A603" s="133"/>
      <c r="B603" s="178"/>
      <c r="C603" s="179"/>
      <c r="D603" s="178"/>
      <c r="E603" s="178"/>
      <c r="F603" s="178"/>
      <c r="G603" s="178"/>
      <c r="H603" s="178"/>
      <c r="I603" s="178"/>
      <c r="J603" s="178"/>
      <c r="K603" s="178"/>
      <c r="L603" s="178"/>
      <c r="M603" s="178"/>
      <c r="N603" s="178"/>
      <c r="O603" s="178"/>
      <c r="P603" s="178"/>
      <c r="Q603" s="178"/>
      <c r="R603" s="178"/>
      <c r="S603" s="178"/>
      <c r="T603" s="178"/>
      <c r="U603" s="150"/>
      <c r="V603" s="150"/>
    </row>
    <row r="604" spans="1:22" ht="12.75">
      <c r="A604" s="133"/>
      <c r="B604" s="178"/>
      <c r="C604" s="179"/>
      <c r="D604" s="178"/>
      <c r="E604" s="178"/>
      <c r="F604" s="178"/>
      <c r="G604" s="178"/>
      <c r="H604" s="178"/>
      <c r="I604" s="178"/>
      <c r="J604" s="178"/>
      <c r="K604" s="178"/>
      <c r="L604" s="178"/>
      <c r="M604" s="178"/>
      <c r="N604" s="178"/>
      <c r="O604" s="178"/>
      <c r="P604" s="178"/>
      <c r="Q604" s="178"/>
      <c r="R604" s="178"/>
      <c r="S604" s="178"/>
      <c r="T604" s="178"/>
      <c r="U604" s="150"/>
      <c r="V604" s="150"/>
    </row>
    <row r="605" spans="1:22" ht="12.75">
      <c r="A605" s="133"/>
      <c r="B605" s="178"/>
      <c r="C605" s="179"/>
      <c r="D605" s="178"/>
      <c r="E605" s="178"/>
      <c r="F605" s="178"/>
      <c r="G605" s="178"/>
      <c r="H605" s="178"/>
      <c r="I605" s="178"/>
      <c r="J605" s="178"/>
      <c r="K605" s="178"/>
      <c r="L605" s="178"/>
      <c r="M605" s="178"/>
      <c r="N605" s="178"/>
      <c r="O605" s="178"/>
      <c r="P605" s="178"/>
      <c r="Q605" s="178"/>
      <c r="R605" s="178"/>
      <c r="S605" s="178"/>
      <c r="T605" s="178"/>
      <c r="U605" s="150"/>
      <c r="V605" s="150"/>
    </row>
    <row r="606" spans="1:22" ht="12.75">
      <c r="A606" s="133"/>
      <c r="B606" s="178"/>
      <c r="C606" s="179"/>
      <c r="D606" s="178"/>
      <c r="E606" s="178"/>
      <c r="F606" s="178"/>
      <c r="G606" s="178"/>
      <c r="H606" s="178"/>
      <c r="I606" s="178"/>
      <c r="J606" s="178"/>
      <c r="K606" s="178"/>
      <c r="L606" s="178"/>
      <c r="M606" s="178"/>
      <c r="N606" s="178"/>
      <c r="O606" s="178"/>
      <c r="P606" s="178"/>
      <c r="Q606" s="178"/>
      <c r="R606" s="178"/>
      <c r="S606" s="178"/>
      <c r="T606" s="178"/>
      <c r="U606" s="150"/>
      <c r="V606" s="150"/>
    </row>
    <row r="607" spans="1:22" ht="12.75">
      <c r="A607" s="133"/>
      <c r="B607" s="178"/>
      <c r="C607" s="179"/>
      <c r="D607" s="178"/>
      <c r="E607" s="178"/>
      <c r="F607" s="178"/>
      <c r="G607" s="178"/>
      <c r="H607" s="178"/>
      <c r="I607" s="178"/>
      <c r="J607" s="178"/>
      <c r="K607" s="178"/>
      <c r="L607" s="178"/>
      <c r="M607" s="178"/>
      <c r="N607" s="178"/>
      <c r="O607" s="178"/>
      <c r="P607" s="178"/>
      <c r="Q607" s="178"/>
      <c r="R607" s="178"/>
      <c r="S607" s="178"/>
      <c r="T607" s="178"/>
      <c r="U607" s="150"/>
      <c r="V607" s="150"/>
    </row>
    <row r="608" spans="1:22" ht="12.75">
      <c r="A608" s="133"/>
      <c r="B608" s="178"/>
      <c r="C608" s="179"/>
      <c r="D608" s="178"/>
      <c r="E608" s="178"/>
      <c r="F608" s="178"/>
      <c r="G608" s="178"/>
      <c r="H608" s="178"/>
      <c r="I608" s="178"/>
      <c r="J608" s="178"/>
      <c r="K608" s="178"/>
      <c r="L608" s="178"/>
      <c r="M608" s="178"/>
      <c r="N608" s="178"/>
      <c r="O608" s="178"/>
      <c r="P608" s="178"/>
      <c r="Q608" s="178"/>
      <c r="R608" s="178"/>
      <c r="S608" s="178"/>
      <c r="T608" s="178"/>
      <c r="U608" s="150"/>
      <c r="V608" s="150"/>
    </row>
    <row r="609" spans="1:22" ht="12.75">
      <c r="A609" s="133"/>
      <c r="B609" s="178"/>
      <c r="C609" s="179"/>
      <c r="D609" s="178"/>
      <c r="E609" s="178"/>
      <c r="F609" s="178"/>
      <c r="G609" s="178"/>
      <c r="H609" s="178"/>
      <c r="I609" s="178"/>
      <c r="J609" s="178"/>
      <c r="K609" s="178"/>
      <c r="L609" s="178"/>
      <c r="M609" s="178"/>
      <c r="N609" s="178"/>
      <c r="O609" s="178"/>
      <c r="P609" s="178"/>
      <c r="Q609" s="178"/>
      <c r="R609" s="178"/>
      <c r="S609" s="178"/>
      <c r="T609" s="178"/>
      <c r="U609" s="150"/>
      <c r="V609" s="150"/>
    </row>
    <row r="610" spans="1:22" ht="12.75">
      <c r="A610" s="133"/>
      <c r="B610" s="178"/>
      <c r="C610" s="179"/>
      <c r="D610" s="178"/>
      <c r="E610" s="178"/>
      <c r="F610" s="178"/>
      <c r="G610" s="178"/>
      <c r="H610" s="178"/>
      <c r="I610" s="178"/>
      <c r="J610" s="178"/>
      <c r="K610" s="178"/>
      <c r="L610" s="178"/>
      <c r="M610" s="178"/>
      <c r="N610" s="178"/>
      <c r="O610" s="178"/>
      <c r="P610" s="178"/>
      <c r="Q610" s="178"/>
      <c r="R610" s="178"/>
      <c r="S610" s="178"/>
      <c r="T610" s="178"/>
      <c r="U610" s="150"/>
      <c r="V610" s="150"/>
    </row>
    <row r="611" spans="1:22" ht="12.75">
      <c r="A611" s="133"/>
      <c r="B611" s="178"/>
      <c r="C611" s="179"/>
      <c r="D611" s="178"/>
      <c r="E611" s="178"/>
      <c r="F611" s="178"/>
      <c r="G611" s="178"/>
      <c r="H611" s="178"/>
      <c r="I611" s="178"/>
      <c r="J611" s="178"/>
      <c r="K611" s="178"/>
      <c r="L611" s="178"/>
      <c r="M611" s="178"/>
      <c r="N611" s="178"/>
      <c r="O611" s="178"/>
      <c r="P611" s="178"/>
      <c r="Q611" s="178"/>
      <c r="R611" s="178"/>
      <c r="S611" s="178"/>
      <c r="T611" s="178"/>
      <c r="U611" s="150"/>
      <c r="V611" s="150"/>
    </row>
    <row r="612" spans="1:22" ht="12.75">
      <c r="A612" s="133"/>
      <c r="B612" s="178"/>
      <c r="C612" s="179"/>
      <c r="D612" s="178"/>
      <c r="E612" s="178"/>
      <c r="F612" s="178"/>
      <c r="G612" s="178"/>
      <c r="H612" s="178"/>
      <c r="I612" s="178"/>
      <c r="J612" s="178"/>
      <c r="K612" s="178"/>
      <c r="L612" s="178"/>
      <c r="M612" s="178"/>
      <c r="N612" s="178"/>
      <c r="O612" s="178"/>
      <c r="P612" s="178"/>
      <c r="Q612" s="178"/>
      <c r="R612" s="178"/>
      <c r="S612" s="178"/>
      <c r="T612" s="178"/>
      <c r="U612" s="150"/>
      <c r="V612" s="150"/>
    </row>
    <row r="613" spans="1:22" ht="12.75">
      <c r="A613" s="133"/>
      <c r="B613" s="178"/>
      <c r="C613" s="179"/>
      <c r="D613" s="178"/>
      <c r="E613" s="178"/>
      <c r="F613" s="178"/>
      <c r="G613" s="178"/>
      <c r="H613" s="178"/>
      <c r="I613" s="178"/>
      <c r="J613" s="178"/>
      <c r="K613" s="178"/>
      <c r="L613" s="178"/>
      <c r="M613" s="178"/>
      <c r="N613" s="178"/>
      <c r="O613" s="178"/>
      <c r="P613" s="178"/>
      <c r="Q613" s="178"/>
      <c r="R613" s="178"/>
      <c r="S613" s="178"/>
      <c r="T613" s="178"/>
      <c r="U613" s="150"/>
      <c r="V613" s="150"/>
    </row>
    <row r="614" spans="1:22" ht="12.75">
      <c r="A614" s="133"/>
      <c r="B614" s="178"/>
      <c r="C614" s="179"/>
      <c r="D614" s="178"/>
      <c r="E614" s="178"/>
      <c r="F614" s="178"/>
      <c r="G614" s="178"/>
      <c r="H614" s="178"/>
      <c r="I614" s="178"/>
      <c r="J614" s="178"/>
      <c r="K614" s="178"/>
      <c r="L614" s="178"/>
      <c r="M614" s="178"/>
      <c r="N614" s="178"/>
      <c r="O614" s="178"/>
      <c r="P614" s="178"/>
      <c r="Q614" s="178"/>
      <c r="R614" s="178"/>
      <c r="S614" s="178"/>
      <c r="T614" s="178"/>
      <c r="U614" s="150"/>
      <c r="V614" s="150"/>
    </row>
    <row r="615" spans="1:22" ht="12.75">
      <c r="A615" s="133"/>
      <c r="B615" s="178"/>
      <c r="C615" s="179"/>
      <c r="D615" s="178"/>
      <c r="E615" s="178"/>
      <c r="F615" s="178"/>
      <c r="G615" s="178"/>
      <c r="H615" s="178"/>
      <c r="I615" s="178"/>
      <c r="J615" s="178"/>
      <c r="K615" s="178"/>
      <c r="L615" s="178"/>
      <c r="M615" s="178"/>
      <c r="N615" s="178"/>
      <c r="O615" s="178"/>
      <c r="P615" s="178"/>
      <c r="Q615" s="178"/>
      <c r="R615" s="178"/>
      <c r="S615" s="178"/>
      <c r="T615" s="178"/>
      <c r="U615" s="150"/>
      <c r="V615" s="150"/>
    </row>
    <row r="616" spans="1:22" ht="12.75">
      <c r="A616" s="133"/>
      <c r="B616" s="178"/>
      <c r="C616" s="179"/>
      <c r="D616" s="178"/>
      <c r="E616" s="178"/>
      <c r="F616" s="178"/>
      <c r="G616" s="178"/>
      <c r="H616" s="178"/>
      <c r="I616" s="178"/>
      <c r="J616" s="178"/>
      <c r="K616" s="178"/>
      <c r="L616" s="178"/>
      <c r="M616" s="178"/>
      <c r="N616" s="178"/>
      <c r="O616" s="178"/>
      <c r="P616" s="178"/>
      <c r="Q616" s="178"/>
      <c r="R616" s="178"/>
      <c r="S616" s="178"/>
      <c r="T616" s="178"/>
      <c r="U616" s="150"/>
      <c r="V616" s="150"/>
    </row>
    <row r="617" spans="1:22" ht="12.75">
      <c r="A617" s="133"/>
      <c r="B617" s="178"/>
      <c r="C617" s="179"/>
      <c r="D617" s="178"/>
      <c r="E617" s="178"/>
      <c r="F617" s="178"/>
      <c r="G617" s="178"/>
      <c r="H617" s="178"/>
      <c r="I617" s="178"/>
      <c r="J617" s="178"/>
      <c r="K617" s="178"/>
      <c r="L617" s="178"/>
      <c r="M617" s="178"/>
      <c r="N617" s="178"/>
      <c r="O617" s="178"/>
      <c r="P617" s="178"/>
      <c r="Q617" s="178"/>
      <c r="R617" s="178"/>
      <c r="S617" s="178"/>
      <c r="T617" s="178"/>
      <c r="U617" s="150"/>
      <c r="V617" s="150"/>
    </row>
    <row r="618" spans="1:22" ht="12.75">
      <c r="A618" s="133"/>
      <c r="B618" s="178"/>
      <c r="C618" s="179"/>
      <c r="D618" s="178"/>
      <c r="E618" s="178"/>
      <c r="F618" s="178"/>
      <c r="G618" s="178"/>
      <c r="H618" s="178"/>
      <c r="I618" s="178"/>
      <c r="J618" s="178"/>
      <c r="K618" s="178"/>
      <c r="L618" s="178"/>
      <c r="M618" s="178"/>
      <c r="N618" s="178"/>
      <c r="O618" s="178"/>
      <c r="P618" s="178"/>
      <c r="Q618" s="178"/>
      <c r="R618" s="178"/>
      <c r="S618" s="178"/>
      <c r="T618" s="178"/>
      <c r="U618" s="150"/>
      <c r="V618" s="150"/>
    </row>
    <row r="619" spans="1:22" ht="12.75">
      <c r="A619" s="133"/>
      <c r="B619" s="178"/>
      <c r="C619" s="179"/>
      <c r="D619" s="178"/>
      <c r="E619" s="178"/>
      <c r="F619" s="178"/>
      <c r="G619" s="178"/>
      <c r="H619" s="178"/>
      <c r="I619" s="178"/>
      <c r="J619" s="178"/>
      <c r="K619" s="178"/>
      <c r="L619" s="178"/>
      <c r="M619" s="178"/>
      <c r="N619" s="178"/>
      <c r="O619" s="178"/>
      <c r="P619" s="178"/>
      <c r="Q619" s="178"/>
      <c r="R619" s="178"/>
      <c r="S619" s="178"/>
      <c r="T619" s="178"/>
      <c r="U619" s="150"/>
      <c r="V619" s="150"/>
    </row>
    <row r="620" spans="1:22" ht="12.75">
      <c r="A620" s="133"/>
      <c r="B620" s="178"/>
      <c r="C620" s="179"/>
      <c r="D620" s="178"/>
      <c r="E620" s="178"/>
      <c r="F620" s="178"/>
      <c r="G620" s="178"/>
      <c r="H620" s="178"/>
      <c r="I620" s="178"/>
      <c r="J620" s="178"/>
      <c r="K620" s="178"/>
      <c r="L620" s="178"/>
      <c r="M620" s="178"/>
      <c r="N620" s="178"/>
      <c r="O620" s="178"/>
      <c r="P620" s="178"/>
      <c r="Q620" s="178"/>
      <c r="R620" s="178"/>
      <c r="S620" s="178"/>
      <c r="T620" s="178"/>
      <c r="U620" s="150"/>
      <c r="V620" s="150"/>
    </row>
    <row r="621" spans="1:22" ht="12.75">
      <c r="A621" s="133"/>
      <c r="B621" s="178"/>
      <c r="C621" s="179"/>
      <c r="D621" s="178"/>
      <c r="E621" s="178"/>
      <c r="F621" s="178"/>
      <c r="G621" s="178"/>
      <c r="H621" s="178"/>
      <c r="I621" s="178"/>
      <c r="J621" s="178"/>
      <c r="K621" s="178"/>
      <c r="L621" s="178"/>
      <c r="M621" s="178"/>
      <c r="N621" s="178"/>
      <c r="O621" s="178"/>
      <c r="P621" s="178"/>
      <c r="Q621" s="178"/>
      <c r="R621" s="178"/>
      <c r="S621" s="178"/>
      <c r="T621" s="178"/>
      <c r="U621" s="150"/>
      <c r="V621" s="150"/>
    </row>
    <row r="622" spans="1:22" ht="12.75">
      <c r="A622" s="133"/>
      <c r="B622" s="178"/>
      <c r="C622" s="179"/>
      <c r="D622" s="178"/>
      <c r="E622" s="178"/>
      <c r="F622" s="178"/>
      <c r="G622" s="178"/>
      <c r="H622" s="178"/>
      <c r="I622" s="178"/>
      <c r="J622" s="178"/>
      <c r="K622" s="178"/>
      <c r="L622" s="178"/>
      <c r="M622" s="178"/>
      <c r="N622" s="178"/>
      <c r="O622" s="178"/>
      <c r="P622" s="178"/>
      <c r="Q622" s="178"/>
      <c r="R622" s="178"/>
      <c r="S622" s="178"/>
      <c r="T622" s="178"/>
      <c r="U622" s="150"/>
      <c r="V622" s="150"/>
    </row>
    <row r="623" spans="1:22" ht="12.75">
      <c r="A623" s="133"/>
      <c r="B623" s="178"/>
      <c r="C623" s="179"/>
      <c r="D623" s="178"/>
      <c r="E623" s="178"/>
      <c r="F623" s="178"/>
      <c r="G623" s="178"/>
      <c r="H623" s="178"/>
      <c r="I623" s="178"/>
      <c r="J623" s="178"/>
      <c r="K623" s="178"/>
      <c r="L623" s="178"/>
      <c r="M623" s="178"/>
      <c r="N623" s="178"/>
      <c r="O623" s="178"/>
      <c r="P623" s="178"/>
      <c r="Q623" s="178"/>
      <c r="R623" s="178"/>
      <c r="S623" s="178"/>
      <c r="T623" s="178"/>
      <c r="U623" s="150"/>
      <c r="V623" s="150"/>
    </row>
    <row r="624" spans="1:22" ht="12.75">
      <c r="A624" s="133"/>
      <c r="B624" s="178"/>
      <c r="C624" s="179"/>
      <c r="D624" s="178"/>
      <c r="E624" s="178"/>
      <c r="F624" s="178"/>
      <c r="G624" s="178"/>
      <c r="H624" s="178"/>
      <c r="I624" s="178"/>
      <c r="J624" s="178"/>
      <c r="K624" s="178"/>
      <c r="L624" s="178"/>
      <c r="M624" s="178"/>
      <c r="N624" s="178"/>
      <c r="O624" s="178"/>
      <c r="P624" s="178"/>
      <c r="Q624" s="178"/>
      <c r="R624" s="178"/>
      <c r="S624" s="178"/>
      <c r="T624" s="178"/>
      <c r="U624" s="150"/>
      <c r="V624" s="150"/>
    </row>
    <row r="625" spans="1:22" ht="12.75">
      <c r="A625" s="133"/>
      <c r="B625" s="178"/>
      <c r="C625" s="179"/>
      <c r="D625" s="178"/>
      <c r="E625" s="178"/>
      <c r="F625" s="178"/>
      <c r="G625" s="178"/>
      <c r="H625" s="178"/>
      <c r="I625" s="178"/>
      <c r="J625" s="178"/>
      <c r="K625" s="178"/>
      <c r="L625" s="178"/>
      <c r="M625" s="178"/>
      <c r="N625" s="178"/>
      <c r="O625" s="178"/>
      <c r="P625" s="178"/>
      <c r="Q625" s="178"/>
      <c r="R625" s="178"/>
      <c r="S625" s="178"/>
      <c r="T625" s="178"/>
      <c r="U625" s="150"/>
      <c r="V625" s="150"/>
    </row>
    <row r="626" spans="1:22" ht="12.75">
      <c r="A626" s="133"/>
      <c r="B626" s="178"/>
      <c r="C626" s="179"/>
      <c r="D626" s="178"/>
      <c r="E626" s="178"/>
      <c r="F626" s="178"/>
      <c r="G626" s="178"/>
      <c r="H626" s="178"/>
      <c r="I626" s="178"/>
      <c r="J626" s="178"/>
      <c r="K626" s="178"/>
      <c r="L626" s="178"/>
      <c r="M626" s="178"/>
      <c r="N626" s="178"/>
      <c r="O626" s="178"/>
      <c r="P626" s="178"/>
      <c r="Q626" s="178"/>
      <c r="R626" s="178"/>
      <c r="S626" s="178"/>
      <c r="T626" s="178"/>
      <c r="U626" s="150"/>
      <c r="V626" s="150"/>
    </row>
    <row r="627" spans="1:22" ht="12.75">
      <c r="A627" s="133"/>
      <c r="B627" s="178"/>
      <c r="C627" s="179"/>
      <c r="D627" s="178"/>
      <c r="E627" s="178"/>
      <c r="F627" s="178"/>
      <c r="G627" s="178"/>
      <c r="H627" s="178"/>
      <c r="I627" s="178"/>
      <c r="J627" s="178"/>
      <c r="K627" s="178"/>
      <c r="L627" s="178"/>
      <c r="M627" s="178"/>
      <c r="N627" s="178"/>
      <c r="O627" s="178"/>
      <c r="P627" s="178"/>
      <c r="Q627" s="178"/>
      <c r="R627" s="178"/>
      <c r="S627" s="178"/>
      <c r="T627" s="178"/>
      <c r="U627" s="150"/>
      <c r="V627" s="150"/>
    </row>
    <row r="628" spans="1:22" ht="12.75">
      <c r="A628" s="133"/>
      <c r="B628" s="178"/>
      <c r="C628" s="179"/>
      <c r="D628" s="178"/>
      <c r="E628" s="178"/>
      <c r="F628" s="178"/>
      <c r="G628" s="178"/>
      <c r="H628" s="178"/>
      <c r="I628" s="178"/>
      <c r="J628" s="178"/>
      <c r="K628" s="178"/>
      <c r="L628" s="178"/>
      <c r="M628" s="178"/>
      <c r="N628" s="178"/>
      <c r="O628" s="178"/>
      <c r="P628" s="178"/>
      <c r="Q628" s="178"/>
      <c r="R628" s="178"/>
      <c r="S628" s="178"/>
      <c r="T628" s="178"/>
      <c r="U628" s="150"/>
      <c r="V628" s="150"/>
    </row>
    <row r="629" spans="1:22" ht="12.75">
      <c r="A629" s="133"/>
      <c r="B629" s="178"/>
      <c r="C629" s="179"/>
      <c r="D629" s="178"/>
      <c r="E629" s="178"/>
      <c r="F629" s="178"/>
      <c r="G629" s="178"/>
      <c r="H629" s="178"/>
      <c r="I629" s="178"/>
      <c r="J629" s="178"/>
      <c r="K629" s="178"/>
      <c r="L629" s="178"/>
      <c r="M629" s="178"/>
      <c r="N629" s="178"/>
      <c r="O629" s="178"/>
      <c r="P629" s="178"/>
      <c r="Q629" s="178"/>
      <c r="R629" s="178"/>
      <c r="S629" s="178"/>
      <c r="T629" s="178"/>
      <c r="U629" s="150"/>
      <c r="V629" s="150"/>
    </row>
    <row r="630" spans="1:22" ht="12.75">
      <c r="A630" s="133"/>
      <c r="B630" s="178"/>
      <c r="C630" s="179"/>
      <c r="D630" s="178"/>
      <c r="E630" s="178"/>
      <c r="F630" s="178"/>
      <c r="G630" s="178"/>
      <c r="H630" s="178"/>
      <c r="I630" s="178"/>
      <c r="J630" s="178"/>
      <c r="K630" s="178"/>
      <c r="L630" s="178"/>
      <c r="M630" s="178"/>
      <c r="N630" s="178"/>
      <c r="O630" s="178"/>
      <c r="P630" s="178"/>
      <c r="Q630" s="178"/>
      <c r="R630" s="178"/>
      <c r="S630" s="178"/>
      <c r="T630" s="178"/>
      <c r="U630" s="150"/>
      <c r="V630" s="150"/>
    </row>
    <row r="631" spans="1:22" ht="12.75">
      <c r="A631" s="133"/>
      <c r="B631" s="178"/>
      <c r="C631" s="179"/>
      <c r="D631" s="178"/>
      <c r="E631" s="178"/>
      <c r="F631" s="178"/>
      <c r="G631" s="178"/>
      <c r="H631" s="178"/>
      <c r="I631" s="178"/>
      <c r="J631" s="178"/>
      <c r="K631" s="178"/>
      <c r="L631" s="178"/>
      <c r="M631" s="178"/>
      <c r="N631" s="178"/>
      <c r="O631" s="178"/>
      <c r="P631" s="178"/>
      <c r="Q631" s="178"/>
      <c r="R631" s="178"/>
      <c r="S631" s="178"/>
      <c r="T631" s="178"/>
      <c r="U631" s="150"/>
      <c r="V631" s="150"/>
    </row>
    <row r="632" spans="1:22" ht="12.75">
      <c r="A632" s="133"/>
      <c r="B632" s="178"/>
      <c r="C632" s="179"/>
      <c r="D632" s="178"/>
      <c r="E632" s="178"/>
      <c r="F632" s="178"/>
      <c r="G632" s="178"/>
      <c r="H632" s="178"/>
      <c r="I632" s="178"/>
      <c r="J632" s="178"/>
      <c r="K632" s="178"/>
      <c r="L632" s="178"/>
      <c r="M632" s="178"/>
      <c r="N632" s="178"/>
      <c r="O632" s="178"/>
      <c r="P632" s="178"/>
      <c r="Q632" s="178"/>
      <c r="R632" s="178"/>
      <c r="S632" s="178"/>
      <c r="T632" s="178"/>
      <c r="U632" s="150"/>
      <c r="V632" s="150"/>
    </row>
    <row r="633" spans="1:22" ht="12.75">
      <c r="A633" s="133"/>
      <c r="B633" s="178"/>
      <c r="C633" s="179"/>
      <c r="D633" s="178"/>
      <c r="E633" s="178"/>
      <c r="F633" s="178"/>
      <c r="G633" s="178"/>
      <c r="H633" s="178"/>
      <c r="I633" s="178"/>
      <c r="J633" s="178"/>
      <c r="K633" s="178"/>
      <c r="L633" s="178"/>
      <c r="M633" s="178"/>
      <c r="N633" s="178"/>
      <c r="O633" s="178"/>
      <c r="P633" s="178"/>
      <c r="Q633" s="178"/>
      <c r="R633" s="178"/>
      <c r="S633" s="178"/>
      <c r="T633" s="178"/>
      <c r="U633" s="150"/>
      <c r="V633" s="150"/>
    </row>
    <row r="634" spans="1:22" ht="12.75">
      <c r="A634" s="133"/>
      <c r="B634" s="178"/>
      <c r="C634" s="179"/>
      <c r="D634" s="178"/>
      <c r="E634" s="178"/>
      <c r="F634" s="178"/>
      <c r="G634" s="178"/>
      <c r="H634" s="178"/>
      <c r="I634" s="178"/>
      <c r="J634" s="178"/>
      <c r="K634" s="178"/>
      <c r="L634" s="178"/>
      <c r="M634" s="178"/>
      <c r="N634" s="178"/>
      <c r="O634" s="178"/>
      <c r="P634" s="178"/>
      <c r="Q634" s="178"/>
      <c r="R634" s="178"/>
      <c r="S634" s="178"/>
      <c r="T634" s="178"/>
      <c r="U634" s="150"/>
      <c r="V634" s="150"/>
    </row>
    <row r="635" spans="1:22" ht="12.75">
      <c r="A635" s="133"/>
      <c r="B635" s="178"/>
      <c r="C635" s="179"/>
      <c r="D635" s="178"/>
      <c r="E635" s="178"/>
      <c r="F635" s="178"/>
      <c r="G635" s="178"/>
      <c r="H635" s="178"/>
      <c r="I635" s="178"/>
      <c r="J635" s="178"/>
      <c r="K635" s="178"/>
      <c r="L635" s="178"/>
      <c r="M635" s="178"/>
      <c r="N635" s="178"/>
      <c r="O635" s="178"/>
      <c r="P635" s="178"/>
      <c r="Q635" s="178"/>
      <c r="R635" s="178"/>
      <c r="S635" s="178"/>
      <c r="T635" s="178"/>
      <c r="U635" s="150"/>
      <c r="V635" s="150"/>
    </row>
    <row r="636" spans="1:22" ht="12.75">
      <c r="A636" s="133"/>
      <c r="B636" s="178"/>
      <c r="C636" s="179"/>
      <c r="D636" s="178"/>
      <c r="E636" s="178"/>
      <c r="F636" s="178"/>
      <c r="G636" s="178"/>
      <c r="H636" s="178"/>
      <c r="I636" s="178"/>
      <c r="J636" s="178"/>
      <c r="K636" s="178"/>
      <c r="L636" s="178"/>
      <c r="M636" s="178"/>
      <c r="N636" s="178"/>
      <c r="O636" s="178"/>
      <c r="P636" s="178"/>
      <c r="Q636" s="178"/>
      <c r="R636" s="178"/>
      <c r="S636" s="178"/>
      <c r="T636" s="178"/>
      <c r="U636" s="150"/>
      <c r="V636" s="150"/>
    </row>
    <row r="637" spans="1:22" ht="12.75">
      <c r="A637" s="133"/>
      <c r="B637" s="178"/>
      <c r="C637" s="179"/>
      <c r="D637" s="178"/>
      <c r="E637" s="178"/>
      <c r="F637" s="178"/>
      <c r="G637" s="178"/>
      <c r="H637" s="178"/>
      <c r="I637" s="178"/>
      <c r="J637" s="178"/>
      <c r="K637" s="178"/>
      <c r="L637" s="178"/>
      <c r="M637" s="178"/>
      <c r="N637" s="178"/>
      <c r="O637" s="178"/>
      <c r="P637" s="178"/>
      <c r="Q637" s="178"/>
      <c r="R637" s="178"/>
      <c r="S637" s="178"/>
      <c r="T637" s="178"/>
      <c r="U637" s="150"/>
      <c r="V637" s="150"/>
    </row>
    <row r="638" spans="1:22" ht="12.75">
      <c r="A638" s="133"/>
      <c r="B638" s="178"/>
      <c r="C638" s="179"/>
      <c r="D638" s="178"/>
      <c r="E638" s="178"/>
      <c r="F638" s="178"/>
      <c r="G638" s="178"/>
      <c r="H638" s="178"/>
      <c r="I638" s="178"/>
      <c r="J638" s="178"/>
      <c r="K638" s="178"/>
      <c r="L638" s="178"/>
      <c r="M638" s="178"/>
      <c r="N638" s="178"/>
      <c r="O638" s="178"/>
      <c r="P638" s="178"/>
      <c r="Q638" s="178"/>
      <c r="R638" s="178"/>
      <c r="S638" s="178"/>
      <c r="T638" s="178"/>
      <c r="U638" s="150"/>
      <c r="V638" s="150"/>
    </row>
    <row r="639" spans="1:22" ht="12.75">
      <c r="A639" s="133"/>
      <c r="B639" s="178"/>
      <c r="C639" s="179"/>
      <c r="D639" s="178"/>
      <c r="E639" s="178"/>
      <c r="F639" s="178"/>
      <c r="G639" s="178"/>
      <c r="H639" s="178"/>
      <c r="I639" s="178"/>
      <c r="J639" s="178"/>
      <c r="K639" s="178"/>
      <c r="L639" s="178"/>
      <c r="M639" s="178"/>
      <c r="N639" s="178"/>
      <c r="O639" s="178"/>
      <c r="P639" s="178"/>
      <c r="Q639" s="178"/>
      <c r="R639" s="178"/>
      <c r="S639" s="178"/>
      <c r="T639" s="178"/>
      <c r="U639" s="150"/>
      <c r="V639" s="150"/>
    </row>
    <row r="640" spans="1:22" ht="12.75">
      <c r="A640" s="133"/>
      <c r="B640" s="178"/>
      <c r="C640" s="179"/>
      <c r="D640" s="178"/>
      <c r="E640" s="178"/>
      <c r="F640" s="178"/>
      <c r="G640" s="178"/>
      <c r="H640" s="178"/>
      <c r="I640" s="178"/>
      <c r="J640" s="178"/>
      <c r="K640" s="178"/>
      <c r="L640" s="178"/>
      <c r="M640" s="178"/>
      <c r="N640" s="178"/>
      <c r="O640" s="178"/>
      <c r="P640" s="178"/>
      <c r="Q640" s="178"/>
      <c r="R640" s="178"/>
      <c r="S640" s="178"/>
      <c r="T640" s="178"/>
      <c r="U640" s="150"/>
      <c r="V640" s="150"/>
    </row>
    <row r="641" spans="1:22" ht="12.75">
      <c r="A641" s="133"/>
      <c r="B641" s="178"/>
      <c r="C641" s="179"/>
      <c r="D641" s="178"/>
      <c r="E641" s="178"/>
      <c r="F641" s="178"/>
      <c r="G641" s="178"/>
      <c r="H641" s="178"/>
      <c r="I641" s="178"/>
      <c r="J641" s="178"/>
      <c r="K641" s="178"/>
      <c r="L641" s="178"/>
      <c r="M641" s="178"/>
      <c r="N641" s="178"/>
      <c r="O641" s="178"/>
      <c r="P641" s="178"/>
      <c r="Q641" s="178"/>
      <c r="R641" s="178"/>
      <c r="S641" s="178"/>
      <c r="T641" s="178"/>
      <c r="U641" s="150"/>
      <c r="V641" s="150"/>
    </row>
    <row r="642" spans="1:22" ht="12.75">
      <c r="A642" s="133"/>
      <c r="B642" s="178"/>
      <c r="C642" s="179"/>
      <c r="D642" s="178"/>
      <c r="E642" s="178"/>
      <c r="F642" s="178"/>
      <c r="G642" s="178"/>
      <c r="H642" s="178"/>
      <c r="I642" s="178"/>
      <c r="J642" s="178"/>
      <c r="K642" s="178"/>
      <c r="L642" s="178"/>
      <c r="M642" s="178"/>
      <c r="N642" s="178"/>
      <c r="O642" s="178"/>
      <c r="P642" s="178"/>
      <c r="Q642" s="178"/>
      <c r="R642" s="178"/>
      <c r="S642" s="178"/>
      <c r="T642" s="178"/>
      <c r="U642" s="150"/>
      <c r="V642" s="150"/>
    </row>
    <row r="643" spans="1:22" ht="12.75">
      <c r="A643" s="133"/>
      <c r="B643" s="178"/>
      <c r="C643" s="179"/>
      <c r="D643" s="178"/>
      <c r="E643" s="178"/>
      <c r="F643" s="178"/>
      <c r="G643" s="178"/>
      <c r="H643" s="178"/>
      <c r="I643" s="178"/>
      <c r="J643" s="178"/>
      <c r="K643" s="178"/>
      <c r="L643" s="178"/>
      <c r="M643" s="178"/>
      <c r="N643" s="178"/>
      <c r="O643" s="178"/>
      <c r="P643" s="178"/>
      <c r="Q643" s="178"/>
      <c r="R643" s="178"/>
      <c r="S643" s="178"/>
      <c r="T643" s="178"/>
      <c r="U643" s="150"/>
      <c r="V643" s="150"/>
    </row>
    <row r="644" spans="1:22" ht="12.75">
      <c r="A644" s="133"/>
      <c r="B644" s="178"/>
      <c r="C644" s="179"/>
      <c r="D644" s="178"/>
      <c r="E644" s="178"/>
      <c r="F644" s="178"/>
      <c r="G644" s="178"/>
      <c r="H644" s="178"/>
      <c r="I644" s="178"/>
      <c r="J644" s="178"/>
      <c r="K644" s="178"/>
      <c r="L644" s="178"/>
      <c r="M644" s="178"/>
      <c r="N644" s="178"/>
      <c r="O644" s="178"/>
      <c r="P644" s="178"/>
      <c r="Q644" s="178"/>
      <c r="R644" s="178"/>
      <c r="S644" s="178"/>
      <c r="T644" s="178"/>
      <c r="U644" s="150"/>
      <c r="V644" s="150"/>
    </row>
    <row r="645" spans="1:22" ht="12.75">
      <c r="A645" s="133"/>
      <c r="B645" s="178"/>
      <c r="C645" s="179"/>
      <c r="D645" s="178"/>
      <c r="E645" s="178"/>
      <c r="F645" s="178"/>
      <c r="G645" s="178"/>
      <c r="H645" s="178"/>
      <c r="I645" s="178"/>
      <c r="J645" s="178"/>
      <c r="K645" s="178"/>
      <c r="L645" s="178"/>
      <c r="M645" s="178"/>
      <c r="N645" s="178"/>
      <c r="O645" s="178"/>
      <c r="P645" s="178"/>
      <c r="Q645" s="178"/>
      <c r="R645" s="178"/>
      <c r="S645" s="178"/>
      <c r="T645" s="178"/>
      <c r="U645" s="150"/>
      <c r="V645" s="150"/>
    </row>
    <row r="646" spans="1:22" ht="12.75">
      <c r="A646" s="133"/>
      <c r="B646" s="178"/>
      <c r="C646" s="179"/>
      <c r="D646" s="178"/>
      <c r="E646" s="178"/>
      <c r="F646" s="178"/>
      <c r="G646" s="178"/>
      <c r="H646" s="178"/>
      <c r="I646" s="178"/>
      <c r="J646" s="178"/>
      <c r="K646" s="178"/>
      <c r="L646" s="178"/>
      <c r="M646" s="178"/>
      <c r="N646" s="178"/>
      <c r="O646" s="178"/>
      <c r="P646" s="178"/>
      <c r="Q646" s="178"/>
      <c r="R646" s="178"/>
      <c r="S646" s="178"/>
      <c r="T646" s="178"/>
      <c r="U646" s="150"/>
      <c r="V646" s="150"/>
    </row>
    <row r="647" spans="1:22" ht="12.75">
      <c r="A647" s="133"/>
      <c r="B647" s="178"/>
      <c r="C647" s="179"/>
      <c r="D647" s="178"/>
      <c r="E647" s="178"/>
      <c r="F647" s="178"/>
      <c r="G647" s="178"/>
      <c r="H647" s="178"/>
      <c r="I647" s="178"/>
      <c r="J647" s="178"/>
      <c r="K647" s="178"/>
      <c r="L647" s="178"/>
      <c r="M647" s="178"/>
      <c r="N647" s="178"/>
      <c r="O647" s="178"/>
      <c r="P647" s="178"/>
      <c r="Q647" s="178"/>
      <c r="R647" s="178"/>
      <c r="S647" s="178"/>
      <c r="T647" s="178"/>
      <c r="U647" s="150"/>
      <c r="V647" s="150"/>
    </row>
    <row r="648" spans="1:22" ht="12.75">
      <c r="A648" s="133"/>
      <c r="B648" s="178"/>
      <c r="C648" s="179"/>
      <c r="D648" s="178"/>
      <c r="E648" s="178"/>
      <c r="F648" s="178"/>
      <c r="G648" s="178"/>
      <c r="H648" s="178"/>
      <c r="I648" s="178"/>
      <c r="J648" s="178"/>
      <c r="K648" s="178"/>
      <c r="L648" s="178"/>
      <c r="M648" s="178"/>
      <c r="N648" s="178"/>
      <c r="O648" s="178"/>
      <c r="P648" s="178"/>
      <c r="Q648" s="178"/>
      <c r="R648" s="178"/>
      <c r="S648" s="178"/>
      <c r="T648" s="178"/>
      <c r="U648" s="150"/>
      <c r="V648" s="150"/>
    </row>
    <row r="649" spans="1:22" ht="12.75">
      <c r="A649" s="133"/>
      <c r="B649" s="178"/>
      <c r="C649" s="179"/>
      <c r="D649" s="178"/>
      <c r="E649" s="178"/>
      <c r="F649" s="178"/>
      <c r="G649" s="178"/>
      <c r="H649" s="178"/>
      <c r="I649" s="178"/>
      <c r="J649" s="178"/>
      <c r="K649" s="178"/>
      <c r="L649" s="178"/>
      <c r="M649" s="178"/>
      <c r="N649" s="178"/>
      <c r="O649" s="178"/>
      <c r="P649" s="178"/>
      <c r="Q649" s="178"/>
      <c r="R649" s="178"/>
      <c r="S649" s="178"/>
      <c r="T649" s="178"/>
      <c r="U649" s="150"/>
      <c r="V649" s="150"/>
    </row>
    <row r="650" spans="1:22" ht="12.75">
      <c r="A650" s="133"/>
      <c r="B650" s="178"/>
      <c r="C650" s="179"/>
      <c r="D650" s="178"/>
      <c r="E650" s="178"/>
      <c r="F650" s="178"/>
      <c r="G650" s="178"/>
      <c r="H650" s="178"/>
      <c r="I650" s="178"/>
      <c r="J650" s="178"/>
      <c r="K650" s="178"/>
      <c r="L650" s="178"/>
      <c r="M650" s="178"/>
      <c r="N650" s="178"/>
      <c r="O650" s="178"/>
      <c r="P650" s="178"/>
      <c r="Q650" s="178"/>
      <c r="R650" s="178"/>
      <c r="S650" s="178"/>
      <c r="T650" s="178"/>
      <c r="U650" s="150"/>
      <c r="V650" s="150"/>
    </row>
    <row r="651" spans="1:22" ht="12.75">
      <c r="A651" s="133"/>
      <c r="B651" s="178"/>
      <c r="C651" s="179"/>
      <c r="D651" s="178"/>
      <c r="E651" s="178"/>
      <c r="F651" s="178"/>
      <c r="G651" s="178"/>
      <c r="H651" s="178"/>
      <c r="I651" s="178"/>
      <c r="J651" s="178"/>
      <c r="K651" s="178"/>
      <c r="L651" s="178"/>
      <c r="M651" s="178"/>
      <c r="N651" s="178"/>
      <c r="O651" s="178"/>
      <c r="P651" s="178"/>
      <c r="Q651" s="178"/>
      <c r="R651" s="178"/>
      <c r="S651" s="178"/>
      <c r="T651" s="178"/>
      <c r="U651" s="150"/>
      <c r="V651" s="150"/>
    </row>
    <row r="652" spans="1:22" ht="12.75">
      <c r="A652" s="133"/>
      <c r="B652" s="178"/>
      <c r="C652" s="179"/>
      <c r="D652" s="178"/>
      <c r="E652" s="178"/>
      <c r="F652" s="178"/>
      <c r="G652" s="178"/>
      <c r="H652" s="178"/>
      <c r="I652" s="178"/>
      <c r="J652" s="178"/>
      <c r="K652" s="178"/>
      <c r="L652" s="178"/>
      <c r="M652" s="178"/>
      <c r="N652" s="178"/>
      <c r="O652" s="178"/>
      <c r="P652" s="178"/>
      <c r="Q652" s="178"/>
      <c r="R652" s="178"/>
      <c r="S652" s="178"/>
      <c r="T652" s="178"/>
      <c r="U652" s="150"/>
      <c r="V652" s="150"/>
    </row>
    <row r="653" spans="1:22" ht="12.75">
      <c r="A653" s="133"/>
      <c r="B653" s="178"/>
      <c r="C653" s="179"/>
      <c r="D653" s="178"/>
      <c r="E653" s="178"/>
      <c r="F653" s="178"/>
      <c r="G653" s="178"/>
      <c r="H653" s="178"/>
      <c r="I653" s="178"/>
      <c r="J653" s="178"/>
      <c r="K653" s="178"/>
      <c r="L653" s="178"/>
      <c r="M653" s="178"/>
      <c r="N653" s="178"/>
      <c r="O653" s="178"/>
      <c r="P653" s="178"/>
      <c r="Q653" s="178"/>
      <c r="R653" s="178"/>
      <c r="S653" s="178"/>
      <c r="T653" s="178"/>
      <c r="U653" s="150"/>
      <c r="V653" s="150"/>
    </row>
    <row r="654" spans="1:22" ht="12.75">
      <c r="A654" s="133"/>
      <c r="B654" s="178"/>
      <c r="C654" s="179"/>
      <c r="D654" s="178"/>
      <c r="E654" s="178"/>
      <c r="F654" s="178"/>
      <c r="G654" s="178"/>
      <c r="H654" s="178"/>
      <c r="I654" s="178"/>
      <c r="J654" s="178"/>
      <c r="K654" s="178"/>
      <c r="L654" s="178"/>
      <c r="M654" s="178"/>
      <c r="N654" s="178"/>
      <c r="O654" s="178"/>
      <c r="P654" s="178"/>
      <c r="Q654" s="178"/>
      <c r="R654" s="178"/>
      <c r="S654" s="178"/>
      <c r="T654" s="178"/>
      <c r="U654" s="150"/>
      <c r="V654" s="150"/>
    </row>
    <row r="655" spans="1:22" ht="12.75">
      <c r="A655" s="133"/>
      <c r="B655" s="178"/>
      <c r="C655" s="179"/>
      <c r="D655" s="178"/>
      <c r="E655" s="178"/>
      <c r="F655" s="178"/>
      <c r="G655" s="178"/>
      <c r="H655" s="178"/>
      <c r="I655" s="178"/>
      <c r="J655" s="178"/>
      <c r="K655" s="178"/>
      <c r="L655" s="178"/>
      <c r="M655" s="178"/>
      <c r="N655" s="178"/>
      <c r="O655" s="178"/>
      <c r="P655" s="178"/>
      <c r="Q655" s="178"/>
      <c r="R655" s="178"/>
      <c r="S655" s="178"/>
      <c r="T655" s="178"/>
      <c r="U655" s="150"/>
      <c r="V655" s="150"/>
    </row>
    <row r="656" spans="1:22" ht="12.75">
      <c r="A656" s="133"/>
      <c r="B656" s="178"/>
      <c r="C656" s="179"/>
      <c r="D656" s="178"/>
      <c r="E656" s="178"/>
      <c r="F656" s="178"/>
      <c r="G656" s="178"/>
      <c r="H656" s="178"/>
      <c r="I656" s="178"/>
      <c r="J656" s="178"/>
      <c r="K656" s="178"/>
      <c r="L656" s="178"/>
      <c r="M656" s="178"/>
      <c r="N656" s="178"/>
      <c r="O656" s="178"/>
      <c r="P656" s="178"/>
      <c r="Q656" s="178"/>
      <c r="R656" s="178"/>
      <c r="S656" s="178"/>
      <c r="T656" s="178"/>
      <c r="U656" s="150"/>
      <c r="V656" s="150"/>
    </row>
    <row r="657" spans="1:22" ht="12.75">
      <c r="A657" s="133"/>
      <c r="B657" s="178"/>
      <c r="C657" s="179"/>
      <c r="D657" s="178"/>
      <c r="E657" s="178"/>
      <c r="F657" s="178"/>
      <c r="G657" s="178"/>
      <c r="H657" s="178"/>
      <c r="I657" s="178"/>
      <c r="J657" s="178"/>
      <c r="K657" s="178"/>
      <c r="L657" s="178"/>
      <c r="M657" s="178"/>
      <c r="N657" s="178"/>
      <c r="O657" s="178"/>
      <c r="P657" s="178"/>
      <c r="Q657" s="178"/>
      <c r="R657" s="178"/>
      <c r="S657" s="178"/>
      <c r="T657" s="178"/>
      <c r="U657" s="150"/>
      <c r="V657" s="150"/>
    </row>
  </sheetData>
  <sheetProtection/>
  <mergeCells count="7">
    <mergeCell ref="A5:B5"/>
    <mergeCell ref="A1:V1"/>
    <mergeCell ref="A2:V2"/>
    <mergeCell ref="B3:D3"/>
    <mergeCell ref="E3:J3"/>
    <mergeCell ref="K3:M3"/>
    <mergeCell ref="N3:V3"/>
  </mergeCells>
  <printOptions horizontalCentered="1"/>
  <pageMargins left="0.1968503937007874" right="0.1968503937007874" top="0.54" bottom="0.33" header="0.1968503937007874" footer="0.18"/>
  <pageSetup horizontalDpi="300" verticalDpi="300" orientation="landscape" paperSize="9" scale="86" r:id="rId1"/>
  <headerFooter alignWithMargins="0">
    <oddHeader>&amp;LFFESSM
CTR IDF/Picardie&amp;RVersion 4,1 du 3 juillet 2007</oddHeader>
    <oddFooter>&amp;C&amp;P/&amp;N</oddFooter>
  </headerFooter>
  <rowBreaks count="1" manualBreakCount="1">
    <brk id="27" max="21" man="1"/>
  </rowBreaks>
</worksheet>
</file>

<file path=xl/worksheets/sheet5.xml><?xml version="1.0" encoding="utf-8"?>
<worksheet xmlns="http://schemas.openxmlformats.org/spreadsheetml/2006/main" xmlns:r="http://schemas.openxmlformats.org/officeDocument/2006/relationships">
  <sheetPr codeName="Feuil9">
    <pageSetUpPr fitToPage="1"/>
  </sheetPr>
  <dimension ref="A1:R58"/>
  <sheetViews>
    <sheetView zoomScale="62" zoomScaleNormal="62" workbookViewId="0" topLeftCell="A1">
      <selection activeCell="A59" sqref="A59"/>
    </sheetView>
  </sheetViews>
  <sheetFormatPr defaultColWidth="11.421875" defaultRowHeight="12.75"/>
  <cols>
    <col min="1" max="1" width="5.28125" style="26" customWidth="1"/>
    <col min="2" max="2" width="14.140625" style="26" customWidth="1"/>
    <col min="3" max="3" width="14.28125" style="26" customWidth="1"/>
    <col min="4" max="4" width="27.7109375" style="26" customWidth="1"/>
    <col min="5" max="9" width="17.7109375" style="26" customWidth="1"/>
    <col min="10" max="10" width="7.8515625" style="26" customWidth="1"/>
    <col min="11" max="11" width="7.28125" style="26" customWidth="1"/>
    <col min="12" max="12" width="5.28125" style="26" customWidth="1"/>
    <col min="13" max="13" width="5.57421875" style="26" customWidth="1"/>
    <col min="14" max="14" width="12.140625" style="26" customWidth="1"/>
    <col min="15" max="15" width="13.00390625" style="26" customWidth="1"/>
    <col min="16" max="16" width="12.57421875" style="26" customWidth="1"/>
    <col min="17" max="16384" width="11.421875" style="26" customWidth="1"/>
  </cols>
  <sheetData>
    <row r="1" spans="1:14" s="22" customFormat="1" ht="60" customHeight="1" thickBot="1">
      <c r="A1" s="369" t="s">
        <v>55</v>
      </c>
      <c r="B1" s="369"/>
      <c r="C1" s="369"/>
      <c r="D1" s="369"/>
      <c r="E1" s="369"/>
      <c r="F1" s="369"/>
      <c r="G1" s="369"/>
      <c r="H1" s="369"/>
      <c r="I1" s="369"/>
      <c r="J1" s="369"/>
      <c r="K1" s="369"/>
      <c r="L1" s="369"/>
      <c r="M1" s="369"/>
      <c r="N1" s="369"/>
    </row>
    <row r="2" spans="1:16" ht="18.75" customHeight="1">
      <c r="A2" s="23"/>
      <c r="B2" s="23"/>
      <c r="C2" s="23"/>
      <c r="D2" s="24"/>
      <c r="E2" s="24"/>
      <c r="F2" s="24"/>
      <c r="G2" s="24"/>
      <c r="H2" s="24"/>
      <c r="K2" s="370" t="s">
        <v>134</v>
      </c>
      <c r="L2" s="371"/>
      <c r="M2" s="371"/>
      <c r="N2" s="188" t="s">
        <v>135</v>
      </c>
      <c r="O2" s="189" t="s">
        <v>136</v>
      </c>
      <c r="P2" s="190" t="s">
        <v>137</v>
      </c>
    </row>
    <row r="3" spans="1:16" ht="18.75" customHeight="1">
      <c r="A3" s="23"/>
      <c r="B3" s="23"/>
      <c r="C3" s="23"/>
      <c r="D3" s="27"/>
      <c r="E3" s="27"/>
      <c r="H3" s="27"/>
      <c r="K3" s="372" t="s">
        <v>138</v>
      </c>
      <c r="L3" s="373"/>
      <c r="M3" s="373"/>
      <c r="N3" s="191" t="s">
        <v>135</v>
      </c>
      <c r="O3" s="192" t="s">
        <v>139</v>
      </c>
      <c r="P3" s="193" t="s">
        <v>140</v>
      </c>
    </row>
    <row r="4" spans="1:16" ht="18.75" customHeight="1">
      <c r="A4" s="374"/>
      <c r="B4" s="374"/>
      <c r="C4" s="29"/>
      <c r="D4" s="375" t="s">
        <v>141</v>
      </c>
      <c r="E4" s="375"/>
      <c r="F4" s="375"/>
      <c r="G4" s="375"/>
      <c r="H4" s="375"/>
      <c r="I4" s="376"/>
      <c r="J4" s="194"/>
      <c r="K4" s="372" t="s">
        <v>142</v>
      </c>
      <c r="L4" s="373"/>
      <c r="M4" s="373"/>
      <c r="N4" s="191" t="s">
        <v>135</v>
      </c>
      <c r="O4" s="192" t="s">
        <v>143</v>
      </c>
      <c r="P4" s="193" t="s">
        <v>144</v>
      </c>
    </row>
    <row r="5" spans="1:16" ht="18.75" customHeight="1">
      <c r="A5" s="377"/>
      <c r="B5" s="377"/>
      <c r="D5" s="375"/>
      <c r="E5" s="375"/>
      <c r="F5" s="375"/>
      <c r="G5" s="375"/>
      <c r="H5" s="375"/>
      <c r="I5" s="376"/>
      <c r="J5" s="194"/>
      <c r="K5" s="372" t="s">
        <v>145</v>
      </c>
      <c r="L5" s="373"/>
      <c r="M5" s="373"/>
      <c r="N5" s="191" t="s">
        <v>135</v>
      </c>
      <c r="O5" s="192" t="s">
        <v>146</v>
      </c>
      <c r="P5" s="193" t="s">
        <v>147</v>
      </c>
    </row>
    <row r="6" spans="1:16" ht="18.75" customHeight="1">
      <c r="A6" s="378"/>
      <c r="B6" s="378"/>
      <c r="C6" s="29"/>
      <c r="D6" s="379" t="s">
        <v>148</v>
      </c>
      <c r="E6" s="380"/>
      <c r="F6" s="380"/>
      <c r="G6" s="380"/>
      <c r="H6" s="380"/>
      <c r="I6" s="380"/>
      <c r="J6" s="194"/>
      <c r="K6" s="372" t="s">
        <v>149</v>
      </c>
      <c r="L6" s="373"/>
      <c r="M6" s="373"/>
      <c r="N6" s="191" t="s">
        <v>135</v>
      </c>
      <c r="O6" s="192" t="s">
        <v>150</v>
      </c>
      <c r="P6" s="193" t="s">
        <v>151</v>
      </c>
    </row>
    <row r="7" spans="1:16" ht="18.75" customHeight="1">
      <c r="A7" s="185"/>
      <c r="B7" s="184"/>
      <c r="C7" s="29"/>
      <c r="D7" s="380"/>
      <c r="E7" s="380"/>
      <c r="F7" s="380"/>
      <c r="G7" s="380"/>
      <c r="H7" s="380"/>
      <c r="I7" s="380"/>
      <c r="J7" s="194"/>
      <c r="K7" s="372" t="s">
        <v>152</v>
      </c>
      <c r="L7" s="373"/>
      <c r="M7" s="373"/>
      <c r="N7" s="191" t="s">
        <v>135</v>
      </c>
      <c r="O7" s="192" t="s">
        <v>153</v>
      </c>
      <c r="P7" s="193" t="s">
        <v>154</v>
      </c>
    </row>
    <row r="8" spans="1:16" s="124" customFormat="1" ht="18.75" customHeight="1">
      <c r="A8" s="184"/>
      <c r="B8" s="184"/>
      <c r="C8" s="195"/>
      <c r="D8" s="381" t="s">
        <v>191</v>
      </c>
      <c r="E8" s="381"/>
      <c r="F8" s="381"/>
      <c r="G8" s="381"/>
      <c r="H8" s="381"/>
      <c r="I8" s="381"/>
      <c r="K8" s="372" t="s">
        <v>155</v>
      </c>
      <c r="L8" s="373"/>
      <c r="M8" s="373"/>
      <c r="N8" s="191" t="s">
        <v>135</v>
      </c>
      <c r="O8" s="192" t="s">
        <v>156</v>
      </c>
      <c r="P8" s="193" t="s">
        <v>157</v>
      </c>
    </row>
    <row r="9" spans="1:16" s="124" customFormat="1" ht="18.75" customHeight="1">
      <c r="A9" s="184"/>
      <c r="B9" s="184"/>
      <c r="C9" s="195"/>
      <c r="D9" s="195"/>
      <c r="E9" s="195"/>
      <c r="F9" s="195"/>
      <c r="G9" s="195"/>
      <c r="H9" s="195"/>
      <c r="K9" s="372" t="s">
        <v>158</v>
      </c>
      <c r="L9" s="373"/>
      <c r="M9" s="373"/>
      <c r="N9" s="191" t="s">
        <v>135</v>
      </c>
      <c r="O9" s="192" t="s">
        <v>159</v>
      </c>
      <c r="P9" s="193" t="s">
        <v>160</v>
      </c>
    </row>
    <row r="10" spans="1:16" s="124" customFormat="1" ht="18.75" customHeight="1" thickBot="1">
      <c r="A10" s="184"/>
      <c r="B10" s="184"/>
      <c r="C10" s="195"/>
      <c r="D10" s="195"/>
      <c r="E10" s="195"/>
      <c r="F10" s="195"/>
      <c r="G10" s="195"/>
      <c r="H10" s="195"/>
      <c r="K10" s="382" t="s">
        <v>161</v>
      </c>
      <c r="L10" s="383"/>
      <c r="M10" s="383"/>
      <c r="N10" s="196" t="s">
        <v>135</v>
      </c>
      <c r="O10" s="197" t="s">
        <v>159</v>
      </c>
      <c r="P10" s="198" t="s">
        <v>162</v>
      </c>
    </row>
    <row r="11" spans="1:16" s="124" customFormat="1" ht="6.75" customHeight="1">
      <c r="A11" s="184"/>
      <c r="B11" s="184"/>
      <c r="C11" s="195"/>
      <c r="D11" s="195"/>
      <c r="E11" s="195"/>
      <c r="F11" s="195"/>
      <c r="G11" s="195"/>
      <c r="H11" s="195"/>
      <c r="K11" s="199"/>
      <c r="L11" s="199"/>
      <c r="M11" s="199"/>
      <c r="N11" s="200"/>
      <c r="O11" s="201"/>
      <c r="P11" s="200"/>
    </row>
    <row r="12" spans="1:15" ht="6.75" customHeight="1" thickBot="1">
      <c r="A12" s="184"/>
      <c r="B12" s="184"/>
      <c r="C12" s="195"/>
      <c r="D12" s="195"/>
      <c r="E12" s="195"/>
      <c r="F12" s="195"/>
      <c r="G12" s="195"/>
      <c r="H12" s="195"/>
      <c r="I12" s="202"/>
      <c r="J12" s="202"/>
      <c r="K12" s="202"/>
      <c r="L12" s="202"/>
      <c r="M12" s="200"/>
      <c r="N12" s="200"/>
      <c r="O12" s="199"/>
    </row>
    <row r="13" spans="1:17" s="22" customFormat="1" ht="16.5" customHeight="1" thickBot="1">
      <c r="A13" s="26"/>
      <c r="B13" s="83"/>
      <c r="C13" s="203"/>
      <c r="D13" s="203"/>
      <c r="E13" s="387" t="s">
        <v>163</v>
      </c>
      <c r="F13" s="388"/>
      <c r="G13" s="389"/>
      <c r="H13" s="390" t="s">
        <v>164</v>
      </c>
      <c r="I13" s="388"/>
      <c r="J13" s="388"/>
      <c r="K13" s="388"/>
      <c r="L13" s="388"/>
      <c r="M13" s="391"/>
      <c r="N13" s="392" t="s">
        <v>165</v>
      </c>
      <c r="O13" s="393"/>
      <c r="P13" s="393"/>
      <c r="Q13" s="394"/>
    </row>
    <row r="14" spans="1:17" s="22" customFormat="1" ht="40.5" customHeight="1">
      <c r="A14" s="26"/>
      <c r="B14" s="26"/>
      <c r="C14" s="26"/>
      <c r="D14" s="26"/>
      <c r="E14" s="395" t="s">
        <v>166</v>
      </c>
      <c r="F14" s="395" t="s">
        <v>167</v>
      </c>
      <c r="G14" s="397" t="s">
        <v>168</v>
      </c>
      <c r="H14" s="399" t="s">
        <v>169</v>
      </c>
      <c r="I14" s="401" t="s">
        <v>170</v>
      </c>
      <c r="J14" s="403" t="s">
        <v>171</v>
      </c>
      <c r="K14" s="404"/>
      <c r="L14" s="404"/>
      <c r="M14" s="405"/>
      <c r="N14" s="418" t="s">
        <v>193</v>
      </c>
      <c r="O14" s="409" t="s">
        <v>172</v>
      </c>
      <c r="P14" s="409" t="s">
        <v>194</v>
      </c>
      <c r="Q14" s="412" t="s">
        <v>173</v>
      </c>
    </row>
    <row r="15" spans="1:18" s="22" customFormat="1" ht="21" customHeight="1" thickBot="1">
      <c r="A15" s="204"/>
      <c r="B15" s="204"/>
      <c r="C15" s="204"/>
      <c r="D15" s="204"/>
      <c r="E15" s="396"/>
      <c r="F15" s="396"/>
      <c r="G15" s="398"/>
      <c r="H15" s="400"/>
      <c r="I15" s="402"/>
      <c r="J15" s="406"/>
      <c r="K15" s="407"/>
      <c r="L15" s="407"/>
      <c r="M15" s="408"/>
      <c r="N15" s="419"/>
      <c r="O15" s="410"/>
      <c r="P15" s="410"/>
      <c r="Q15" s="413"/>
      <c r="R15" s="205"/>
    </row>
    <row r="16" spans="1:18" s="22" customFormat="1" ht="83.25" customHeight="1" thickBot="1">
      <c r="A16" s="214" t="s">
        <v>174</v>
      </c>
      <c r="B16" s="384" t="s">
        <v>177</v>
      </c>
      <c r="C16" s="385"/>
      <c r="D16" s="386"/>
      <c r="E16" s="215" t="s">
        <v>178</v>
      </c>
      <c r="F16" s="216" t="s">
        <v>179</v>
      </c>
      <c r="G16" s="215" t="s">
        <v>180</v>
      </c>
      <c r="H16" s="217" t="s">
        <v>175</v>
      </c>
      <c r="I16" s="218" t="s">
        <v>176</v>
      </c>
      <c r="J16" s="415" t="s">
        <v>181</v>
      </c>
      <c r="K16" s="416"/>
      <c r="L16" s="416"/>
      <c r="M16" s="417"/>
      <c r="N16" s="420"/>
      <c r="O16" s="411"/>
      <c r="P16" s="411"/>
      <c r="Q16" s="414"/>
      <c r="R16" s="205"/>
    </row>
    <row r="17" spans="1:18" s="22" customFormat="1" ht="45" customHeight="1" thickBot="1">
      <c r="A17" s="243">
        <v>1</v>
      </c>
      <c r="B17" s="421" t="str">
        <f>IF('1- Saisie des renseignements'!E8&lt;&gt;"",PROPER('1- Saisie des renseignements'!E8)," ")</f>
        <v> </v>
      </c>
      <c r="C17" s="422"/>
      <c r="D17" s="423"/>
      <c r="E17" s="224"/>
      <c r="F17" s="225"/>
      <c r="G17" s="226"/>
      <c r="H17" s="227"/>
      <c r="I17" s="225"/>
      <c r="J17" s="366"/>
      <c r="K17" s="367"/>
      <c r="L17" s="367"/>
      <c r="M17" s="368"/>
      <c r="N17" s="228"/>
      <c r="O17" s="229"/>
      <c r="P17" s="229"/>
      <c r="Q17" s="230"/>
      <c r="R17" s="206"/>
    </row>
    <row r="18" spans="1:18" s="22" customFormat="1" ht="45" customHeight="1" thickBot="1">
      <c r="A18" s="243">
        <v>2</v>
      </c>
      <c r="B18" s="421" t="str">
        <f>IF('1- Saisie des renseignements'!E9&lt;&gt;"",PROPER('1- Saisie des renseignements'!E9)," ")</f>
        <v> </v>
      </c>
      <c r="C18" s="422"/>
      <c r="D18" s="423"/>
      <c r="E18" s="238"/>
      <c r="F18" s="238"/>
      <c r="G18" s="241"/>
      <c r="H18" s="242"/>
      <c r="I18" s="238"/>
      <c r="J18" s="366"/>
      <c r="K18" s="367"/>
      <c r="L18" s="367"/>
      <c r="M18" s="368"/>
      <c r="N18" s="239"/>
      <c r="O18" s="239"/>
      <c r="P18" s="239"/>
      <c r="Q18" s="240"/>
      <c r="R18" s="206"/>
    </row>
    <row r="19" spans="1:18" s="22" customFormat="1" ht="45" customHeight="1" thickBot="1">
      <c r="A19" s="243">
        <v>3</v>
      </c>
      <c r="B19" s="421" t="str">
        <f>IF('1- Saisie des renseignements'!E10&lt;&gt;"",PROPER('1- Saisie des renseignements'!E10)," ")</f>
        <v> </v>
      </c>
      <c r="C19" s="422"/>
      <c r="D19" s="423"/>
      <c r="E19" s="238"/>
      <c r="F19" s="238"/>
      <c r="G19" s="241"/>
      <c r="H19" s="242"/>
      <c r="I19" s="238"/>
      <c r="J19" s="366"/>
      <c r="K19" s="367"/>
      <c r="L19" s="367"/>
      <c r="M19" s="368"/>
      <c r="N19" s="239"/>
      <c r="O19" s="239"/>
      <c r="P19" s="239"/>
      <c r="Q19" s="240"/>
      <c r="R19" s="206"/>
    </row>
    <row r="20" spans="1:18" s="22" customFormat="1" ht="45" customHeight="1" thickBot="1">
      <c r="A20" s="243">
        <v>4</v>
      </c>
      <c r="B20" s="421" t="str">
        <f>IF('1- Saisie des renseignements'!E11&lt;&gt;"",PROPER('1- Saisie des renseignements'!E11)," ")</f>
        <v> </v>
      </c>
      <c r="C20" s="422"/>
      <c r="D20" s="423"/>
      <c r="E20" s="238"/>
      <c r="F20" s="238"/>
      <c r="G20" s="241"/>
      <c r="H20" s="242"/>
      <c r="I20" s="238"/>
      <c r="J20" s="366"/>
      <c r="K20" s="367"/>
      <c r="L20" s="367"/>
      <c r="M20" s="368"/>
      <c r="N20" s="239"/>
      <c r="O20" s="239"/>
      <c r="P20" s="239"/>
      <c r="Q20" s="240"/>
      <c r="R20" s="206"/>
    </row>
    <row r="21" spans="1:18" s="22" customFormat="1" ht="45" customHeight="1" thickBot="1">
      <c r="A21" s="243">
        <v>5</v>
      </c>
      <c r="B21" s="421" t="str">
        <f>IF('1- Saisie des renseignements'!E12&lt;&gt;"",PROPER('1- Saisie des renseignements'!E12)," ")</f>
        <v> </v>
      </c>
      <c r="C21" s="422"/>
      <c r="D21" s="423"/>
      <c r="E21" s="238"/>
      <c r="F21" s="238"/>
      <c r="G21" s="241"/>
      <c r="H21" s="242"/>
      <c r="I21" s="238"/>
      <c r="J21" s="366"/>
      <c r="K21" s="367"/>
      <c r="L21" s="367"/>
      <c r="M21" s="368"/>
      <c r="N21" s="239"/>
      <c r="O21" s="239"/>
      <c r="P21" s="239"/>
      <c r="Q21" s="240"/>
      <c r="R21" s="206"/>
    </row>
    <row r="22" spans="1:18" s="22" customFormat="1" ht="45" customHeight="1" thickBot="1">
      <c r="A22" s="243">
        <v>6</v>
      </c>
      <c r="B22" s="421" t="str">
        <f>IF('1- Saisie des renseignements'!E13&lt;&gt;"",PROPER('1- Saisie des renseignements'!E13)," ")</f>
        <v> </v>
      </c>
      <c r="C22" s="422"/>
      <c r="D22" s="423"/>
      <c r="E22" s="238"/>
      <c r="F22" s="238"/>
      <c r="G22" s="241"/>
      <c r="H22" s="242"/>
      <c r="I22" s="238"/>
      <c r="J22" s="366"/>
      <c r="K22" s="367"/>
      <c r="L22" s="367"/>
      <c r="M22" s="368"/>
      <c r="N22" s="239"/>
      <c r="O22" s="239"/>
      <c r="P22" s="239"/>
      <c r="Q22" s="240"/>
      <c r="R22" s="206"/>
    </row>
    <row r="23" spans="1:18" s="22" customFormat="1" ht="45" customHeight="1" thickBot="1">
      <c r="A23" s="243">
        <v>7</v>
      </c>
      <c r="B23" s="421" t="str">
        <f>IF('1- Saisie des renseignements'!E14&lt;&gt;"",PROPER('1- Saisie des renseignements'!E14)," ")</f>
        <v> </v>
      </c>
      <c r="C23" s="422"/>
      <c r="D23" s="423"/>
      <c r="E23" s="238"/>
      <c r="F23" s="238"/>
      <c r="G23" s="241"/>
      <c r="H23" s="242"/>
      <c r="I23" s="238"/>
      <c r="J23" s="366"/>
      <c r="K23" s="367"/>
      <c r="L23" s="367"/>
      <c r="M23" s="368"/>
      <c r="N23" s="239"/>
      <c r="O23" s="239"/>
      <c r="P23" s="239"/>
      <c r="Q23" s="240"/>
      <c r="R23" s="206"/>
    </row>
    <row r="24" spans="1:18" s="22" customFormat="1" ht="45" customHeight="1" thickBot="1">
      <c r="A24" s="243">
        <v>8</v>
      </c>
      <c r="B24" s="421" t="str">
        <f>IF('1- Saisie des renseignements'!E15&lt;&gt;"",PROPER('1- Saisie des renseignements'!E15)," ")</f>
        <v> </v>
      </c>
      <c r="C24" s="422"/>
      <c r="D24" s="423"/>
      <c r="E24" s="238"/>
      <c r="F24" s="238"/>
      <c r="G24" s="241"/>
      <c r="H24" s="242"/>
      <c r="I24" s="238"/>
      <c r="J24" s="366"/>
      <c r="K24" s="367"/>
      <c r="L24" s="367"/>
      <c r="M24" s="368"/>
      <c r="N24" s="239"/>
      <c r="O24" s="239"/>
      <c r="P24" s="239"/>
      <c r="Q24" s="240"/>
      <c r="R24" s="206"/>
    </row>
    <row r="25" spans="1:18" s="22" customFormat="1" ht="45" customHeight="1" thickBot="1">
      <c r="A25" s="243">
        <v>9</v>
      </c>
      <c r="B25" s="421" t="str">
        <f>IF('1- Saisie des renseignements'!E16&lt;&gt;"",PROPER('1- Saisie des renseignements'!E16)," ")</f>
        <v> </v>
      </c>
      <c r="C25" s="422"/>
      <c r="D25" s="423"/>
      <c r="E25" s="238"/>
      <c r="F25" s="238"/>
      <c r="G25" s="241"/>
      <c r="H25" s="242"/>
      <c r="I25" s="238"/>
      <c r="J25" s="366"/>
      <c r="K25" s="367"/>
      <c r="L25" s="367"/>
      <c r="M25" s="368"/>
      <c r="N25" s="239"/>
      <c r="O25" s="239"/>
      <c r="P25" s="239"/>
      <c r="Q25" s="240"/>
      <c r="R25" s="206"/>
    </row>
    <row r="26" spans="1:18" s="22" customFormat="1" ht="45" customHeight="1" thickBot="1">
      <c r="A26" s="243">
        <v>10</v>
      </c>
      <c r="B26" s="421" t="str">
        <f>IF('1- Saisie des renseignements'!E17&lt;&gt;"",PROPER('1- Saisie des renseignements'!E17)," ")</f>
        <v> </v>
      </c>
      <c r="C26" s="422"/>
      <c r="D26" s="423"/>
      <c r="E26" s="238"/>
      <c r="F26" s="238"/>
      <c r="G26" s="241"/>
      <c r="H26" s="242"/>
      <c r="I26" s="238"/>
      <c r="J26" s="366"/>
      <c r="K26" s="367"/>
      <c r="L26" s="367"/>
      <c r="M26" s="368"/>
      <c r="N26" s="239"/>
      <c r="O26" s="239"/>
      <c r="P26" s="239"/>
      <c r="Q26" s="240"/>
      <c r="R26" s="206"/>
    </row>
    <row r="27" spans="1:18" s="22" customFormat="1" ht="45" customHeight="1" thickBot="1">
      <c r="A27" s="243">
        <v>11</v>
      </c>
      <c r="B27" s="421" t="str">
        <f>IF('1- Saisie des renseignements'!E18&lt;&gt;"",PROPER('1- Saisie des renseignements'!E18)," ")</f>
        <v> </v>
      </c>
      <c r="C27" s="422"/>
      <c r="D27" s="423"/>
      <c r="E27" s="238"/>
      <c r="F27" s="238"/>
      <c r="G27" s="241"/>
      <c r="H27" s="242"/>
      <c r="I27" s="238"/>
      <c r="J27" s="366"/>
      <c r="K27" s="367"/>
      <c r="L27" s="367"/>
      <c r="M27" s="368"/>
      <c r="N27" s="239"/>
      <c r="O27" s="239"/>
      <c r="P27" s="239"/>
      <c r="Q27" s="240"/>
      <c r="R27" s="206"/>
    </row>
    <row r="28" spans="1:18" s="22" customFormat="1" ht="45" customHeight="1" thickBot="1">
      <c r="A28" s="243">
        <v>12</v>
      </c>
      <c r="B28" s="421" t="str">
        <f>IF('1- Saisie des renseignements'!E19&lt;&gt;"",PROPER('1- Saisie des renseignements'!E19)," ")</f>
        <v> </v>
      </c>
      <c r="C28" s="422"/>
      <c r="D28" s="423"/>
      <c r="E28" s="231"/>
      <c r="F28" s="232"/>
      <c r="G28" s="233"/>
      <c r="H28" s="234"/>
      <c r="I28" s="232"/>
      <c r="J28" s="366"/>
      <c r="K28" s="367"/>
      <c r="L28" s="367"/>
      <c r="M28" s="368"/>
      <c r="N28" s="235"/>
      <c r="O28" s="236"/>
      <c r="P28" s="236"/>
      <c r="Q28" s="237"/>
      <c r="R28" s="206"/>
    </row>
    <row r="29" spans="1:18" s="22" customFormat="1" ht="45" customHeight="1" thickBot="1">
      <c r="A29" s="243">
        <v>13</v>
      </c>
      <c r="B29" s="421" t="str">
        <f>IF('1- Saisie des renseignements'!E20&lt;&gt;"",PROPER('1- Saisie des renseignements'!E20)," ")</f>
        <v> </v>
      </c>
      <c r="C29" s="422"/>
      <c r="D29" s="423"/>
      <c r="E29" s="207"/>
      <c r="F29" s="208"/>
      <c r="G29" s="209"/>
      <c r="H29" s="210"/>
      <c r="I29" s="208"/>
      <c r="J29" s="366"/>
      <c r="K29" s="367"/>
      <c r="L29" s="367"/>
      <c r="M29" s="368"/>
      <c r="N29" s="211"/>
      <c r="O29" s="212"/>
      <c r="P29" s="212"/>
      <c r="Q29" s="213"/>
      <c r="R29" s="206"/>
    </row>
    <row r="30" spans="1:18" s="22" customFormat="1" ht="45" customHeight="1" thickBot="1">
      <c r="A30" s="243">
        <v>14</v>
      </c>
      <c r="B30" s="421" t="str">
        <f>IF('1- Saisie des renseignements'!E21&lt;&gt;"",PROPER('1- Saisie des renseignements'!E21)," ")</f>
        <v> </v>
      </c>
      <c r="C30" s="422"/>
      <c r="D30" s="423"/>
      <c r="E30" s="207"/>
      <c r="F30" s="208"/>
      <c r="G30" s="209"/>
      <c r="H30" s="210"/>
      <c r="I30" s="208"/>
      <c r="J30" s="366"/>
      <c r="K30" s="367"/>
      <c r="L30" s="367"/>
      <c r="M30" s="368"/>
      <c r="N30" s="211"/>
      <c r="O30" s="212"/>
      <c r="P30" s="212"/>
      <c r="Q30" s="213"/>
      <c r="R30" s="206"/>
    </row>
    <row r="31" spans="1:18" s="22" customFormat="1" ht="45" customHeight="1" thickBot="1">
      <c r="A31" s="243">
        <v>15</v>
      </c>
      <c r="B31" s="421" t="str">
        <f>IF('1- Saisie des renseignements'!E22&lt;&gt;"",PROPER('1- Saisie des renseignements'!E22)," ")</f>
        <v> </v>
      </c>
      <c r="C31" s="422"/>
      <c r="D31" s="423"/>
      <c r="E31" s="207"/>
      <c r="F31" s="208"/>
      <c r="G31" s="209"/>
      <c r="H31" s="210"/>
      <c r="I31" s="208"/>
      <c r="J31" s="366"/>
      <c r="K31" s="367"/>
      <c r="L31" s="367"/>
      <c r="M31" s="368"/>
      <c r="N31" s="211"/>
      <c r="O31" s="212"/>
      <c r="P31" s="212"/>
      <c r="Q31" s="213"/>
      <c r="R31" s="206"/>
    </row>
    <row r="32" spans="1:18" s="22" customFormat="1" ht="45" customHeight="1" thickBot="1">
      <c r="A32" s="243">
        <v>16</v>
      </c>
      <c r="B32" s="421" t="str">
        <f>IF('1- Saisie des renseignements'!E23&lt;&gt;"",PROPER('1- Saisie des renseignements'!E23)," ")</f>
        <v> </v>
      </c>
      <c r="C32" s="422"/>
      <c r="D32" s="423"/>
      <c r="E32" s="207"/>
      <c r="F32" s="208"/>
      <c r="G32" s="209"/>
      <c r="H32" s="210"/>
      <c r="I32" s="208"/>
      <c r="J32" s="366"/>
      <c r="K32" s="367"/>
      <c r="L32" s="367"/>
      <c r="M32" s="368"/>
      <c r="N32" s="211"/>
      <c r="O32" s="212"/>
      <c r="P32" s="212"/>
      <c r="Q32" s="213"/>
      <c r="R32" s="206"/>
    </row>
    <row r="33" spans="1:18" s="22" customFormat="1" ht="45" customHeight="1" thickBot="1">
      <c r="A33" s="243">
        <v>17</v>
      </c>
      <c r="B33" s="421" t="str">
        <f>IF('1- Saisie des renseignements'!E24&lt;&gt;"",PROPER('1- Saisie des renseignements'!E24)," ")</f>
        <v> </v>
      </c>
      <c r="C33" s="422"/>
      <c r="D33" s="423"/>
      <c r="E33" s="207"/>
      <c r="F33" s="208"/>
      <c r="G33" s="209"/>
      <c r="H33" s="210"/>
      <c r="I33" s="208"/>
      <c r="J33" s="366"/>
      <c r="K33" s="367"/>
      <c r="L33" s="367"/>
      <c r="M33" s="368"/>
      <c r="N33" s="211"/>
      <c r="O33" s="212"/>
      <c r="P33" s="212"/>
      <c r="Q33" s="213"/>
      <c r="R33" s="206"/>
    </row>
    <row r="34" spans="1:18" s="22" customFormat="1" ht="45" customHeight="1" thickBot="1">
      <c r="A34" s="243">
        <v>18</v>
      </c>
      <c r="B34" s="421" t="str">
        <f>IF('1- Saisie des renseignements'!E25&lt;&gt;"",PROPER('1- Saisie des renseignements'!E25)," ")</f>
        <v> </v>
      </c>
      <c r="C34" s="422"/>
      <c r="D34" s="423"/>
      <c r="E34" s="207"/>
      <c r="F34" s="208"/>
      <c r="G34" s="209"/>
      <c r="H34" s="210"/>
      <c r="I34" s="208"/>
      <c r="J34" s="366"/>
      <c r="K34" s="367"/>
      <c r="L34" s="367"/>
      <c r="M34" s="368"/>
      <c r="N34" s="211"/>
      <c r="O34" s="212"/>
      <c r="P34" s="212"/>
      <c r="Q34" s="213"/>
      <c r="R34" s="206"/>
    </row>
    <row r="35" spans="1:18" s="22" customFormat="1" ht="45" customHeight="1" thickBot="1">
      <c r="A35" s="243">
        <v>19</v>
      </c>
      <c r="B35" s="421" t="str">
        <f>IF('1- Saisie des renseignements'!E26&lt;&gt;"",PROPER('1- Saisie des renseignements'!E26)," ")</f>
        <v> </v>
      </c>
      <c r="C35" s="422"/>
      <c r="D35" s="423"/>
      <c r="E35" s="207"/>
      <c r="F35" s="208"/>
      <c r="G35" s="209"/>
      <c r="H35" s="210"/>
      <c r="I35" s="208"/>
      <c r="J35" s="366"/>
      <c r="K35" s="367"/>
      <c r="L35" s="367"/>
      <c r="M35" s="368"/>
      <c r="N35" s="211"/>
      <c r="O35" s="212"/>
      <c r="P35" s="212"/>
      <c r="Q35" s="213"/>
      <c r="R35" s="206"/>
    </row>
    <row r="36" spans="1:18" s="22" customFormat="1" ht="45" customHeight="1" thickBot="1">
      <c r="A36" s="243">
        <v>20</v>
      </c>
      <c r="B36" s="421" t="str">
        <f>IF('1- Saisie des renseignements'!E27&lt;&gt;"",PROPER('1- Saisie des renseignements'!E27)," ")</f>
        <v> </v>
      </c>
      <c r="C36" s="422"/>
      <c r="D36" s="423"/>
      <c r="E36" s="207"/>
      <c r="F36" s="208"/>
      <c r="G36" s="209"/>
      <c r="H36" s="210"/>
      <c r="I36" s="208"/>
      <c r="J36" s="366"/>
      <c r="K36" s="367"/>
      <c r="L36" s="367"/>
      <c r="M36" s="368"/>
      <c r="N36" s="211"/>
      <c r="O36" s="212"/>
      <c r="P36" s="212"/>
      <c r="Q36" s="213"/>
      <c r="R36" s="206"/>
    </row>
    <row r="37" spans="1:18" s="22" customFormat="1" ht="45" customHeight="1" thickBot="1">
      <c r="A37" s="243">
        <v>21</v>
      </c>
      <c r="B37" s="421" t="str">
        <f>IF('1- Saisie des renseignements'!E28&lt;&gt;"",PROPER('1- Saisie des renseignements'!E28)," ")</f>
        <v> </v>
      </c>
      <c r="C37" s="422"/>
      <c r="D37" s="423"/>
      <c r="E37" s="207"/>
      <c r="F37" s="208"/>
      <c r="G37" s="209"/>
      <c r="H37" s="210"/>
      <c r="I37" s="208"/>
      <c r="J37" s="366"/>
      <c r="K37" s="367"/>
      <c r="L37" s="367"/>
      <c r="M37" s="368"/>
      <c r="N37" s="211"/>
      <c r="O37" s="212"/>
      <c r="P37" s="212"/>
      <c r="Q37" s="213"/>
      <c r="R37" s="206"/>
    </row>
    <row r="38" spans="1:18" s="22" customFormat="1" ht="45" customHeight="1" thickBot="1">
      <c r="A38" s="243">
        <v>22</v>
      </c>
      <c r="B38" s="421" t="str">
        <f>IF('1- Saisie des renseignements'!E29&lt;&gt;"",PROPER('1- Saisie des renseignements'!E29)," ")</f>
        <v> </v>
      </c>
      <c r="C38" s="422"/>
      <c r="D38" s="423"/>
      <c r="E38" s="207"/>
      <c r="F38" s="208"/>
      <c r="G38" s="209"/>
      <c r="H38" s="210"/>
      <c r="I38" s="208"/>
      <c r="J38" s="366"/>
      <c r="K38" s="367"/>
      <c r="L38" s="367"/>
      <c r="M38" s="368"/>
      <c r="N38" s="211"/>
      <c r="O38" s="212"/>
      <c r="P38" s="212"/>
      <c r="Q38" s="213"/>
      <c r="R38" s="206"/>
    </row>
    <row r="39" spans="1:18" s="22" customFormat="1" ht="45" customHeight="1" thickBot="1">
      <c r="A39" s="243">
        <v>23</v>
      </c>
      <c r="B39" s="421" t="str">
        <f>IF('1- Saisie des renseignements'!E30&lt;&gt;"",PROPER('1- Saisie des renseignements'!E30)," ")</f>
        <v> </v>
      </c>
      <c r="C39" s="422"/>
      <c r="D39" s="423"/>
      <c r="E39" s="207"/>
      <c r="F39" s="208"/>
      <c r="G39" s="209"/>
      <c r="H39" s="210"/>
      <c r="I39" s="208"/>
      <c r="J39" s="366"/>
      <c r="K39" s="367"/>
      <c r="L39" s="367"/>
      <c r="M39" s="368"/>
      <c r="N39" s="211"/>
      <c r="O39" s="212"/>
      <c r="P39" s="212"/>
      <c r="Q39" s="213"/>
      <c r="R39" s="206"/>
    </row>
    <row r="40" spans="1:18" s="22" customFormat="1" ht="45" customHeight="1" thickBot="1">
      <c r="A40" s="243">
        <v>24</v>
      </c>
      <c r="B40" s="421" t="str">
        <f>IF('1- Saisie des renseignements'!E31&lt;&gt;"",PROPER('1- Saisie des renseignements'!E31)," ")</f>
        <v> </v>
      </c>
      <c r="C40" s="422"/>
      <c r="D40" s="423"/>
      <c r="E40" s="207"/>
      <c r="F40" s="208"/>
      <c r="G40" s="209"/>
      <c r="H40" s="210"/>
      <c r="I40" s="208"/>
      <c r="J40" s="366"/>
      <c r="K40" s="367"/>
      <c r="L40" s="367"/>
      <c r="M40" s="368"/>
      <c r="N40" s="211"/>
      <c r="O40" s="212"/>
      <c r="P40" s="212"/>
      <c r="Q40" s="213"/>
      <c r="R40" s="206"/>
    </row>
    <row r="41" spans="1:18" s="22" customFormat="1" ht="45" customHeight="1" thickBot="1">
      <c r="A41" s="243">
        <v>25</v>
      </c>
      <c r="B41" s="421" t="str">
        <f>IF('1- Saisie des renseignements'!E32&lt;&gt;"",PROPER('1- Saisie des renseignements'!E32)," ")</f>
        <v> </v>
      </c>
      <c r="C41" s="422"/>
      <c r="D41" s="423"/>
      <c r="E41" s="207"/>
      <c r="F41" s="208"/>
      <c r="G41" s="209"/>
      <c r="H41" s="210"/>
      <c r="I41" s="208"/>
      <c r="J41" s="366"/>
      <c r="K41" s="367"/>
      <c r="L41" s="367"/>
      <c r="M41" s="368"/>
      <c r="N41" s="211"/>
      <c r="O41" s="212"/>
      <c r="P41" s="212"/>
      <c r="Q41" s="213"/>
      <c r="R41" s="206"/>
    </row>
    <row r="42" spans="1:18" s="22" customFormat="1" ht="45" customHeight="1" thickBot="1">
      <c r="A42" s="243">
        <v>26</v>
      </c>
      <c r="B42" s="421" t="str">
        <f>IF('1- Saisie des renseignements'!E33&lt;&gt;"",PROPER('1- Saisie des renseignements'!E33)," ")</f>
        <v> </v>
      </c>
      <c r="C42" s="422"/>
      <c r="D42" s="423"/>
      <c r="E42" s="207"/>
      <c r="F42" s="208"/>
      <c r="G42" s="209"/>
      <c r="H42" s="210"/>
      <c r="I42" s="208"/>
      <c r="J42" s="366"/>
      <c r="K42" s="367"/>
      <c r="L42" s="367"/>
      <c r="M42" s="368"/>
      <c r="N42" s="211"/>
      <c r="O42" s="212"/>
      <c r="P42" s="212"/>
      <c r="Q42" s="213"/>
      <c r="R42" s="206"/>
    </row>
    <row r="43" spans="1:18" s="22" customFormat="1" ht="45" customHeight="1" thickBot="1">
      <c r="A43" s="243">
        <v>27</v>
      </c>
      <c r="B43" s="421" t="str">
        <f>IF('1- Saisie des renseignements'!E34&lt;&gt;"",PROPER('1- Saisie des renseignements'!E34)," ")</f>
        <v> </v>
      </c>
      <c r="C43" s="422"/>
      <c r="D43" s="423"/>
      <c r="E43" s="207"/>
      <c r="F43" s="208"/>
      <c r="G43" s="209"/>
      <c r="H43" s="210"/>
      <c r="I43" s="208"/>
      <c r="J43" s="366"/>
      <c r="K43" s="367"/>
      <c r="L43" s="367"/>
      <c r="M43" s="368"/>
      <c r="N43" s="211"/>
      <c r="O43" s="212"/>
      <c r="P43" s="212"/>
      <c r="Q43" s="213"/>
      <c r="R43" s="206"/>
    </row>
    <row r="44" spans="1:18" s="22" customFormat="1" ht="45" customHeight="1" thickBot="1">
      <c r="A44" s="243">
        <v>28</v>
      </c>
      <c r="B44" s="421" t="str">
        <f>IF('1- Saisie des renseignements'!E35&lt;&gt;"",PROPER('1- Saisie des renseignements'!E35)," ")</f>
        <v> </v>
      </c>
      <c r="C44" s="422"/>
      <c r="D44" s="423"/>
      <c r="E44" s="207"/>
      <c r="F44" s="208"/>
      <c r="G44" s="209"/>
      <c r="H44" s="210"/>
      <c r="I44" s="208"/>
      <c r="J44" s="366"/>
      <c r="K44" s="367"/>
      <c r="L44" s="367"/>
      <c r="M44" s="368"/>
      <c r="N44" s="211"/>
      <c r="O44" s="212"/>
      <c r="P44" s="212"/>
      <c r="Q44" s="213"/>
      <c r="R44" s="206"/>
    </row>
    <row r="45" spans="1:18" s="22" customFormat="1" ht="45" customHeight="1" thickBot="1">
      <c r="A45" s="243">
        <v>29</v>
      </c>
      <c r="B45" s="421" t="str">
        <f>IF('1- Saisie des renseignements'!E36&lt;&gt;"",PROPER('1- Saisie des renseignements'!E36)," ")</f>
        <v> </v>
      </c>
      <c r="C45" s="422"/>
      <c r="D45" s="423"/>
      <c r="E45" s="207"/>
      <c r="F45" s="208"/>
      <c r="G45" s="209"/>
      <c r="H45" s="210"/>
      <c r="I45" s="208"/>
      <c r="J45" s="366"/>
      <c r="K45" s="367"/>
      <c r="L45" s="367"/>
      <c r="M45" s="368"/>
      <c r="N45" s="211"/>
      <c r="O45" s="212"/>
      <c r="P45" s="212"/>
      <c r="Q45" s="213"/>
      <c r="R45" s="206"/>
    </row>
    <row r="46" spans="1:18" s="22" customFormat="1" ht="45" customHeight="1" thickBot="1">
      <c r="A46" s="243">
        <v>30</v>
      </c>
      <c r="B46" s="421" t="str">
        <f>IF('1- Saisie des renseignements'!E37&lt;&gt;"",PROPER('1- Saisie des renseignements'!E37)," ")</f>
        <v> </v>
      </c>
      <c r="C46" s="422"/>
      <c r="D46" s="423"/>
      <c r="E46" s="207"/>
      <c r="F46" s="208"/>
      <c r="G46" s="209"/>
      <c r="H46" s="210"/>
      <c r="I46" s="208"/>
      <c r="J46" s="366"/>
      <c r="K46" s="367"/>
      <c r="L46" s="367"/>
      <c r="M46" s="368"/>
      <c r="N46" s="211"/>
      <c r="O46" s="212"/>
      <c r="P46" s="212"/>
      <c r="Q46" s="213"/>
      <c r="R46" s="206"/>
    </row>
    <row r="47" spans="1:18" s="22" customFormat="1" ht="45" customHeight="1" thickBot="1">
      <c r="A47" s="243">
        <v>31</v>
      </c>
      <c r="B47" s="421" t="str">
        <f>IF('1- Saisie des renseignements'!E38&lt;&gt;"",PROPER('1- Saisie des renseignements'!E38)," ")</f>
        <v> </v>
      </c>
      <c r="C47" s="422"/>
      <c r="D47" s="423"/>
      <c r="E47" s="207"/>
      <c r="F47" s="208"/>
      <c r="G47" s="209"/>
      <c r="H47" s="210"/>
      <c r="I47" s="208"/>
      <c r="J47" s="366"/>
      <c r="K47" s="367"/>
      <c r="L47" s="367"/>
      <c r="M47" s="368"/>
      <c r="N47" s="211"/>
      <c r="O47" s="212"/>
      <c r="P47" s="212"/>
      <c r="Q47" s="213"/>
      <c r="R47" s="206"/>
    </row>
    <row r="48" spans="1:18" s="22" customFormat="1" ht="45" customHeight="1" thickBot="1">
      <c r="A48" s="243">
        <v>32</v>
      </c>
      <c r="B48" s="421" t="str">
        <f>IF('1- Saisie des renseignements'!E39&lt;&gt;"",PROPER('1- Saisie des renseignements'!E39)," ")</f>
        <v> </v>
      </c>
      <c r="C48" s="422"/>
      <c r="D48" s="423"/>
      <c r="E48" s="207"/>
      <c r="F48" s="208"/>
      <c r="G48" s="209"/>
      <c r="H48" s="210"/>
      <c r="I48" s="208"/>
      <c r="J48" s="366"/>
      <c r="K48" s="367"/>
      <c r="L48" s="367"/>
      <c r="M48" s="368"/>
      <c r="N48" s="211"/>
      <c r="O48" s="212"/>
      <c r="P48" s="212"/>
      <c r="Q48" s="213"/>
      <c r="R48" s="206"/>
    </row>
    <row r="49" spans="1:18" s="22" customFormat="1" ht="45" customHeight="1" thickBot="1">
      <c r="A49" s="243">
        <v>33</v>
      </c>
      <c r="B49" s="421" t="str">
        <f>IF('1- Saisie des renseignements'!E40&lt;&gt;"",PROPER('1- Saisie des renseignements'!E40)," ")</f>
        <v> </v>
      </c>
      <c r="C49" s="422"/>
      <c r="D49" s="423"/>
      <c r="E49" s="207"/>
      <c r="F49" s="208"/>
      <c r="G49" s="209"/>
      <c r="H49" s="210"/>
      <c r="I49" s="208"/>
      <c r="J49" s="366"/>
      <c r="K49" s="367"/>
      <c r="L49" s="367"/>
      <c r="M49" s="368"/>
      <c r="N49" s="211"/>
      <c r="O49" s="212"/>
      <c r="P49" s="212"/>
      <c r="Q49" s="213"/>
      <c r="R49" s="206"/>
    </row>
    <row r="50" spans="1:18" s="22" customFormat="1" ht="45" customHeight="1" thickBot="1">
      <c r="A50" s="243">
        <v>34</v>
      </c>
      <c r="B50" s="421" t="str">
        <f>IF('1- Saisie des renseignements'!E41&lt;&gt;"",PROPER('1- Saisie des renseignements'!E41)," ")</f>
        <v> </v>
      </c>
      <c r="C50" s="422"/>
      <c r="D50" s="423"/>
      <c r="E50" s="207"/>
      <c r="F50" s="208"/>
      <c r="G50" s="209"/>
      <c r="H50" s="210"/>
      <c r="I50" s="208"/>
      <c r="J50" s="366"/>
      <c r="K50" s="367"/>
      <c r="L50" s="367"/>
      <c r="M50" s="368"/>
      <c r="N50" s="211"/>
      <c r="O50" s="212"/>
      <c r="P50" s="212"/>
      <c r="Q50" s="213"/>
      <c r="R50" s="206"/>
    </row>
    <row r="51" spans="1:18" s="22" customFormat="1" ht="45" customHeight="1" thickBot="1">
      <c r="A51" s="243">
        <v>35</v>
      </c>
      <c r="B51" s="421" t="str">
        <f>IF('1- Saisie des renseignements'!E42&lt;&gt;"",PROPER('1- Saisie des renseignements'!E42)," ")</f>
        <v> </v>
      </c>
      <c r="C51" s="422"/>
      <c r="D51" s="423"/>
      <c r="E51" s="207"/>
      <c r="F51" s="208"/>
      <c r="G51" s="209"/>
      <c r="H51" s="210"/>
      <c r="I51" s="208"/>
      <c r="J51" s="366"/>
      <c r="K51" s="367"/>
      <c r="L51" s="367"/>
      <c r="M51" s="368"/>
      <c r="N51" s="211"/>
      <c r="O51" s="212"/>
      <c r="P51" s="212"/>
      <c r="Q51" s="213"/>
      <c r="R51" s="206"/>
    </row>
    <row r="52" spans="1:18" s="22" customFormat="1" ht="45" customHeight="1" thickBot="1">
      <c r="A52" s="243">
        <v>36</v>
      </c>
      <c r="B52" s="421" t="str">
        <f>IF('1- Saisie des renseignements'!E43&lt;&gt;"",PROPER('1- Saisie des renseignements'!E43)," ")</f>
        <v> </v>
      </c>
      <c r="C52" s="422"/>
      <c r="D52" s="423"/>
      <c r="E52" s="207"/>
      <c r="F52" s="208"/>
      <c r="G52" s="209"/>
      <c r="H52" s="210"/>
      <c r="I52" s="208"/>
      <c r="J52" s="366"/>
      <c r="K52" s="367"/>
      <c r="L52" s="367"/>
      <c r="M52" s="368"/>
      <c r="N52" s="211"/>
      <c r="O52" s="212"/>
      <c r="P52" s="212"/>
      <c r="Q52" s="213"/>
      <c r="R52" s="206"/>
    </row>
    <row r="53" spans="1:18" s="22" customFormat="1" ht="45" customHeight="1" thickBot="1">
      <c r="A53" s="243">
        <v>37</v>
      </c>
      <c r="B53" s="421" t="str">
        <f>IF('1- Saisie des renseignements'!E44&lt;&gt;"",PROPER('1- Saisie des renseignements'!E44)," ")</f>
        <v> </v>
      </c>
      <c r="C53" s="422"/>
      <c r="D53" s="423"/>
      <c r="E53" s="207"/>
      <c r="F53" s="208"/>
      <c r="G53" s="209"/>
      <c r="H53" s="210"/>
      <c r="I53" s="208"/>
      <c r="J53" s="366"/>
      <c r="K53" s="367"/>
      <c r="L53" s="367"/>
      <c r="M53" s="368"/>
      <c r="N53" s="211"/>
      <c r="O53" s="212"/>
      <c r="P53" s="212"/>
      <c r="Q53" s="213"/>
      <c r="R53" s="206"/>
    </row>
    <row r="54" spans="1:18" s="22" customFormat="1" ht="45" customHeight="1" thickBot="1">
      <c r="A54" s="243">
        <v>38</v>
      </c>
      <c r="B54" s="421" t="str">
        <f>IF('1- Saisie des renseignements'!E45&lt;&gt;"",PROPER('1- Saisie des renseignements'!E45)," ")</f>
        <v> </v>
      </c>
      <c r="C54" s="422"/>
      <c r="D54" s="423"/>
      <c r="E54" s="207"/>
      <c r="F54" s="208"/>
      <c r="G54" s="209"/>
      <c r="H54" s="210"/>
      <c r="I54" s="208"/>
      <c r="J54" s="366"/>
      <c r="K54" s="367"/>
      <c r="L54" s="367"/>
      <c r="M54" s="368"/>
      <c r="N54" s="211"/>
      <c r="O54" s="212"/>
      <c r="P54" s="212"/>
      <c r="Q54" s="213"/>
      <c r="R54" s="206"/>
    </row>
    <row r="55" spans="1:18" s="22" customFormat="1" ht="45" customHeight="1" thickBot="1">
      <c r="A55" s="243">
        <v>39</v>
      </c>
      <c r="B55" s="421" t="str">
        <f>IF('1- Saisie des renseignements'!E46&lt;&gt;"",PROPER('1- Saisie des renseignements'!E46)," ")</f>
        <v> </v>
      </c>
      <c r="C55" s="422"/>
      <c r="D55" s="423"/>
      <c r="E55" s="207"/>
      <c r="F55" s="208"/>
      <c r="G55" s="209"/>
      <c r="H55" s="210"/>
      <c r="I55" s="208"/>
      <c r="J55" s="366"/>
      <c r="K55" s="367"/>
      <c r="L55" s="367"/>
      <c r="M55" s="368"/>
      <c r="N55" s="211"/>
      <c r="O55" s="212"/>
      <c r="P55" s="212"/>
      <c r="Q55" s="213"/>
      <c r="R55" s="206"/>
    </row>
    <row r="56" spans="1:18" s="22" customFormat="1" ht="45" customHeight="1" thickBot="1">
      <c r="A56" s="243">
        <v>40</v>
      </c>
      <c r="B56" s="421" t="str">
        <f>IF('1- Saisie des renseignements'!E47&lt;&gt;"",PROPER('1- Saisie des renseignements'!E47)," ")</f>
        <v> </v>
      </c>
      <c r="C56" s="422"/>
      <c r="D56" s="423"/>
      <c r="E56" s="207"/>
      <c r="F56" s="208"/>
      <c r="G56" s="209"/>
      <c r="H56" s="210"/>
      <c r="I56" s="208"/>
      <c r="J56" s="366"/>
      <c r="K56" s="367"/>
      <c r="L56" s="367"/>
      <c r="M56" s="368"/>
      <c r="N56" s="211"/>
      <c r="O56" s="212"/>
      <c r="P56" s="212"/>
      <c r="Q56" s="213"/>
      <c r="R56" s="206"/>
    </row>
    <row r="57" spans="1:18" s="22" customFormat="1" ht="45" customHeight="1" thickBot="1">
      <c r="A57" s="243">
        <v>41</v>
      </c>
      <c r="B57" s="421" t="str">
        <f>IF('1- Saisie des renseignements'!E48&lt;&gt;"",PROPER('1- Saisie des renseignements'!E48)," ")</f>
        <v> </v>
      </c>
      <c r="C57" s="422"/>
      <c r="D57" s="423"/>
      <c r="E57" s="207"/>
      <c r="F57" s="208"/>
      <c r="G57" s="209"/>
      <c r="H57" s="210"/>
      <c r="I57" s="208"/>
      <c r="J57" s="366"/>
      <c r="K57" s="367"/>
      <c r="L57" s="367"/>
      <c r="M57" s="368"/>
      <c r="N57" s="211"/>
      <c r="O57" s="212"/>
      <c r="P57" s="212"/>
      <c r="Q57" s="213"/>
      <c r="R57" s="206"/>
    </row>
    <row r="58" spans="1:18" s="22" customFormat="1" ht="45" customHeight="1" thickBot="1">
      <c r="A58" s="243">
        <v>42</v>
      </c>
      <c r="B58" s="421" t="str">
        <f>IF('1- Saisie des renseignements'!E49&lt;&gt;"",PROPER('1- Saisie des renseignements'!E49)," ")</f>
        <v> </v>
      </c>
      <c r="C58" s="422"/>
      <c r="D58" s="423"/>
      <c r="E58" s="207"/>
      <c r="F58" s="208"/>
      <c r="G58" s="209"/>
      <c r="H58" s="210"/>
      <c r="I58" s="208"/>
      <c r="J58" s="366"/>
      <c r="K58" s="367"/>
      <c r="L58" s="367"/>
      <c r="M58" s="368"/>
      <c r="N58" s="211"/>
      <c r="O58" s="212"/>
      <c r="P58" s="212"/>
      <c r="Q58" s="213"/>
      <c r="R58" s="206"/>
    </row>
  </sheetData>
  <mergeCells count="115">
    <mergeCell ref="B56:D56"/>
    <mergeCell ref="B57:D57"/>
    <mergeCell ref="B58:D58"/>
    <mergeCell ref="B52:D52"/>
    <mergeCell ref="B53:D53"/>
    <mergeCell ref="B54:D54"/>
    <mergeCell ref="B55:D55"/>
    <mergeCell ref="B48:D48"/>
    <mergeCell ref="B49:D49"/>
    <mergeCell ref="B50:D50"/>
    <mergeCell ref="B51:D51"/>
    <mergeCell ref="B44:D44"/>
    <mergeCell ref="B45:D45"/>
    <mergeCell ref="B46:D46"/>
    <mergeCell ref="B47:D47"/>
    <mergeCell ref="B40:D40"/>
    <mergeCell ref="B41:D41"/>
    <mergeCell ref="B42:D42"/>
    <mergeCell ref="B43:D43"/>
    <mergeCell ref="B36:D36"/>
    <mergeCell ref="B37:D37"/>
    <mergeCell ref="B38:D38"/>
    <mergeCell ref="B39:D39"/>
    <mergeCell ref="B32:D32"/>
    <mergeCell ref="B33:D33"/>
    <mergeCell ref="B34:D34"/>
    <mergeCell ref="B35:D35"/>
    <mergeCell ref="B28:D28"/>
    <mergeCell ref="B29:D29"/>
    <mergeCell ref="B30:D30"/>
    <mergeCell ref="B31:D31"/>
    <mergeCell ref="B25:D25"/>
    <mergeCell ref="B26:D26"/>
    <mergeCell ref="B27:D27"/>
    <mergeCell ref="B21:D21"/>
    <mergeCell ref="B22:D22"/>
    <mergeCell ref="B23:D23"/>
    <mergeCell ref="B24:D24"/>
    <mergeCell ref="B17:D17"/>
    <mergeCell ref="B18:D18"/>
    <mergeCell ref="B19:D19"/>
    <mergeCell ref="B20:D20"/>
    <mergeCell ref="O14:O16"/>
    <mergeCell ref="P14:P16"/>
    <mergeCell ref="Q14:Q16"/>
    <mergeCell ref="J16:M16"/>
    <mergeCell ref="N14:N16"/>
    <mergeCell ref="B16:D16"/>
    <mergeCell ref="E13:G13"/>
    <mergeCell ref="H13:M13"/>
    <mergeCell ref="N13:Q13"/>
    <mergeCell ref="E14:E15"/>
    <mergeCell ref="F14:F15"/>
    <mergeCell ref="G14:G15"/>
    <mergeCell ref="H14:H15"/>
    <mergeCell ref="I14:I15"/>
    <mergeCell ref="J14:M15"/>
    <mergeCell ref="D8:I8"/>
    <mergeCell ref="K8:M8"/>
    <mergeCell ref="K9:M9"/>
    <mergeCell ref="K10:M10"/>
    <mergeCell ref="A6:B6"/>
    <mergeCell ref="D6:I7"/>
    <mergeCell ref="K6:M6"/>
    <mergeCell ref="K7:M7"/>
    <mergeCell ref="A1:N1"/>
    <mergeCell ref="K2:M2"/>
    <mergeCell ref="K3:M3"/>
    <mergeCell ref="A4:B4"/>
    <mergeCell ref="D4:I5"/>
    <mergeCell ref="K4:M4"/>
    <mergeCell ref="A5:B5"/>
    <mergeCell ref="K5:M5"/>
    <mergeCell ref="J17:M17"/>
    <mergeCell ref="J18:M18"/>
    <mergeCell ref="J19:M19"/>
    <mergeCell ref="J20:M20"/>
    <mergeCell ref="J21:M21"/>
    <mergeCell ref="J22:M22"/>
    <mergeCell ref="J23:M23"/>
    <mergeCell ref="J24:M24"/>
    <mergeCell ref="J25:M25"/>
    <mergeCell ref="J26:M26"/>
    <mergeCell ref="J27:M27"/>
    <mergeCell ref="J28:M28"/>
    <mergeCell ref="J29:M29"/>
    <mergeCell ref="J30:M30"/>
    <mergeCell ref="J31:M31"/>
    <mergeCell ref="J32:M32"/>
    <mergeCell ref="J33:M33"/>
    <mergeCell ref="J34:M34"/>
    <mergeCell ref="J35:M35"/>
    <mergeCell ref="J36:M36"/>
    <mergeCell ref="J37:M37"/>
    <mergeCell ref="J38:M38"/>
    <mergeCell ref="J39:M39"/>
    <mergeCell ref="J40:M40"/>
    <mergeCell ref="J41:M41"/>
    <mergeCell ref="J42:M42"/>
    <mergeCell ref="J43:M43"/>
    <mergeCell ref="J44:M44"/>
    <mergeCell ref="J45:M45"/>
    <mergeCell ref="J46:M46"/>
    <mergeCell ref="J47:M47"/>
    <mergeCell ref="J48:M48"/>
    <mergeCell ref="J49:M49"/>
    <mergeCell ref="J50:M50"/>
    <mergeCell ref="J51:M51"/>
    <mergeCell ref="J52:M52"/>
    <mergeCell ref="J57:M57"/>
    <mergeCell ref="J58:M58"/>
    <mergeCell ref="J53:M53"/>
    <mergeCell ref="J54:M54"/>
    <mergeCell ref="J55:M55"/>
    <mergeCell ref="J56:M56"/>
  </mergeCells>
  <printOptions horizontalCentered="1"/>
  <pageMargins left="0.1968503937007874" right="0.1968503937007874" top="0.35" bottom="0.37" header="0.15748031496062992" footer="0.19"/>
  <pageSetup fitToHeight="5" fitToWidth="1" horizontalDpi="300" verticalDpi="300" orientation="landscape" paperSize="9" scale="62" r:id="rId2"/>
  <headerFooter alignWithMargins="0">
    <oddFooter>&amp;L&amp;F&amp;Cpage &amp;P / &amp;N</oddFooter>
  </headerFooter>
  <drawing r:id="rId1"/>
</worksheet>
</file>

<file path=xl/worksheets/sheet6.xml><?xml version="1.0" encoding="utf-8"?>
<worksheet xmlns="http://schemas.openxmlformats.org/spreadsheetml/2006/main" xmlns:r="http://schemas.openxmlformats.org/officeDocument/2006/relationships">
  <sheetPr codeName="Feuil3">
    <pageSetUpPr fitToPage="1"/>
  </sheetPr>
  <dimension ref="A1:H50"/>
  <sheetViews>
    <sheetView showZeros="0" workbookViewId="0" topLeftCell="A1">
      <pane xSplit="1" ySplit="2" topLeftCell="B3" activePane="bottomRight" state="frozen"/>
      <selection pane="topLeft" activeCell="A1" sqref="A1"/>
      <selection pane="topRight" activeCell="A1" sqref="A1"/>
      <selection pane="bottomLeft" activeCell="A2" sqref="A2"/>
      <selection pane="bottomRight" activeCell="A45" sqref="A45"/>
    </sheetView>
  </sheetViews>
  <sheetFormatPr defaultColWidth="11.421875" defaultRowHeight="12.75"/>
  <cols>
    <col min="1" max="1" width="6.8515625" style="54" customWidth="1"/>
    <col min="2" max="2" width="63.421875" style="45" customWidth="1"/>
    <col min="3" max="5" width="8.00390625" style="45" customWidth="1"/>
    <col min="6" max="6" width="8.140625" style="45" customWidth="1"/>
    <col min="7" max="7" width="12.57421875" style="45" bestFit="1" customWidth="1"/>
    <col min="8" max="16384" width="11.421875" style="45" customWidth="1"/>
  </cols>
  <sheetData>
    <row r="1" spans="1:8" ht="12.75">
      <c r="A1" s="424" t="str">
        <f>CONCATENATE("SESSION D'EXAMEN D'INITIATEUR : ",'1- Saisie des renseignements'!F3)</f>
        <v>SESSION D'EXAMEN D'INITIATEUR : Nom organisateur</v>
      </c>
      <c r="B1" s="424"/>
      <c r="C1" s="424"/>
      <c r="D1" s="84" t="s">
        <v>54</v>
      </c>
      <c r="E1" s="84"/>
      <c r="F1" s="425">
        <f>'1- Saisie des renseignements'!F5</f>
        <v>40795</v>
      </c>
      <c r="G1" s="425"/>
      <c r="H1" s="426"/>
    </row>
    <row r="2" spans="1:6" ht="148.5" customHeight="1">
      <c r="A2" s="87" t="s">
        <v>32</v>
      </c>
      <c r="B2" s="88" t="s">
        <v>97</v>
      </c>
      <c r="C2" s="219" t="s">
        <v>77</v>
      </c>
      <c r="D2" s="220" t="s">
        <v>200</v>
      </c>
      <c r="E2" s="220" t="s">
        <v>201</v>
      </c>
      <c r="F2" s="221" t="s">
        <v>78</v>
      </c>
    </row>
    <row r="3" spans="1:6" s="47" customFormat="1" ht="19.5" customHeight="1">
      <c r="A3" s="89">
        <v>1</v>
      </c>
      <c r="B3" s="55">
        <f>'1- Saisie des renseignements'!$E$8</f>
        <v>0</v>
      </c>
      <c r="C3" s="258"/>
      <c r="D3" s="258"/>
      <c r="E3" s="258"/>
      <c r="F3" s="258"/>
    </row>
    <row r="4" spans="1:6" s="47" customFormat="1" ht="19.5" customHeight="1">
      <c r="A4" s="89">
        <v>2</v>
      </c>
      <c r="B4" s="56">
        <f>'1- Saisie des renseignements'!$E$9</f>
        <v>0</v>
      </c>
      <c r="C4" s="258"/>
      <c r="D4" s="258"/>
      <c r="E4" s="258"/>
      <c r="F4" s="258"/>
    </row>
    <row r="5" spans="1:6" s="47" customFormat="1" ht="19.5" customHeight="1">
      <c r="A5" s="89">
        <v>3</v>
      </c>
      <c r="B5" s="56">
        <f>'1- Saisie des renseignements'!$E$10</f>
        <v>0</v>
      </c>
      <c r="C5" s="258"/>
      <c r="D5" s="258"/>
      <c r="E5" s="258"/>
      <c r="F5" s="258"/>
    </row>
    <row r="6" spans="1:7" s="47" customFormat="1" ht="19.5" customHeight="1">
      <c r="A6" s="89">
        <v>4</v>
      </c>
      <c r="B6" s="56">
        <f>'1- Saisie des renseignements'!$E$11</f>
        <v>0</v>
      </c>
      <c r="C6" s="258"/>
      <c r="D6" s="258"/>
      <c r="E6" s="258"/>
      <c r="F6" s="258"/>
      <c r="G6" s="93"/>
    </row>
    <row r="7" spans="1:6" s="47" customFormat="1" ht="19.5" customHeight="1">
      <c r="A7" s="89">
        <v>5</v>
      </c>
      <c r="B7" s="56">
        <f>'1- Saisie des renseignements'!$E$12</f>
        <v>0</v>
      </c>
      <c r="C7" s="258"/>
      <c r="D7" s="258"/>
      <c r="E7" s="258"/>
      <c r="F7" s="258"/>
    </row>
    <row r="8" spans="1:6" s="47" customFormat="1" ht="19.5" customHeight="1">
      <c r="A8" s="89">
        <v>6</v>
      </c>
      <c r="B8" s="56">
        <f>'1- Saisie des renseignements'!$E$13</f>
        <v>0</v>
      </c>
      <c r="C8" s="258"/>
      <c r="D8" s="258"/>
      <c r="E8" s="258"/>
      <c r="F8" s="258"/>
    </row>
    <row r="9" spans="1:6" s="47" customFormat="1" ht="19.5" customHeight="1">
      <c r="A9" s="89">
        <v>7</v>
      </c>
      <c r="B9" s="92">
        <f>'1- Saisie des renseignements'!$E$14</f>
        <v>0</v>
      </c>
      <c r="C9" s="258"/>
      <c r="D9" s="258"/>
      <c r="E9" s="258"/>
      <c r="F9" s="258"/>
    </row>
    <row r="10" spans="1:6" s="47" customFormat="1" ht="19.5" customHeight="1">
      <c r="A10" s="89">
        <v>8</v>
      </c>
      <c r="B10" s="56">
        <f>'1- Saisie des renseignements'!$E$15</f>
        <v>0</v>
      </c>
      <c r="C10" s="258"/>
      <c r="D10" s="258"/>
      <c r="E10" s="258"/>
      <c r="F10" s="258"/>
    </row>
    <row r="11" spans="1:6" s="47" customFormat="1" ht="19.5" customHeight="1">
      <c r="A11" s="89">
        <v>9</v>
      </c>
      <c r="B11" s="56">
        <f>'1- Saisie des renseignements'!$E$16</f>
        <v>0</v>
      </c>
      <c r="C11" s="258"/>
      <c r="D11" s="258"/>
      <c r="E11" s="258"/>
      <c r="F11" s="258"/>
    </row>
    <row r="12" spans="1:6" s="47" customFormat="1" ht="19.5" customHeight="1">
      <c r="A12" s="89">
        <v>10</v>
      </c>
      <c r="B12" s="56">
        <f>'1- Saisie des renseignements'!$E$17</f>
        <v>0</v>
      </c>
      <c r="C12" s="258"/>
      <c r="D12" s="258"/>
      <c r="E12" s="258"/>
      <c r="F12" s="258"/>
    </row>
    <row r="13" spans="1:6" s="47" customFormat="1" ht="19.5" customHeight="1">
      <c r="A13" s="89">
        <v>11</v>
      </c>
      <c r="B13" s="56">
        <f>'1- Saisie des renseignements'!$E$18</f>
        <v>0</v>
      </c>
      <c r="C13" s="258"/>
      <c r="D13" s="258"/>
      <c r="E13" s="258"/>
      <c r="F13" s="258"/>
    </row>
    <row r="14" spans="1:6" s="47" customFormat="1" ht="19.5" customHeight="1">
      <c r="A14" s="89">
        <v>12</v>
      </c>
      <c r="B14" s="56">
        <f>'1- Saisie des renseignements'!$E$19</f>
        <v>0</v>
      </c>
      <c r="C14" s="258"/>
      <c r="D14" s="258"/>
      <c r="E14" s="258"/>
      <c r="F14" s="258"/>
    </row>
    <row r="15" spans="1:6" s="47" customFormat="1" ht="19.5" customHeight="1">
      <c r="A15" s="89">
        <v>13</v>
      </c>
      <c r="B15" s="56">
        <f>'1- Saisie des renseignements'!$E$20</f>
        <v>0</v>
      </c>
      <c r="C15" s="258"/>
      <c r="D15" s="258"/>
      <c r="E15" s="258"/>
      <c r="F15" s="258"/>
    </row>
    <row r="16" spans="1:6" s="47" customFormat="1" ht="19.5" customHeight="1">
      <c r="A16" s="89">
        <v>14</v>
      </c>
      <c r="B16" s="56">
        <f>'1- Saisie des renseignements'!$E$21</f>
        <v>0</v>
      </c>
      <c r="C16" s="258"/>
      <c r="D16" s="258"/>
      <c r="E16" s="258"/>
      <c r="F16" s="258"/>
    </row>
    <row r="17" spans="1:6" s="47" customFormat="1" ht="19.5" customHeight="1">
      <c r="A17" s="89">
        <v>15</v>
      </c>
      <c r="B17" s="56">
        <f>'1- Saisie des renseignements'!$E$22</f>
        <v>0</v>
      </c>
      <c r="C17" s="258"/>
      <c r="D17" s="258"/>
      <c r="E17" s="258"/>
      <c r="F17" s="258"/>
    </row>
    <row r="18" spans="1:6" s="47" customFormat="1" ht="19.5" customHeight="1">
      <c r="A18" s="89">
        <v>16</v>
      </c>
      <c r="B18" s="56">
        <f>'1- Saisie des renseignements'!$E$23</f>
        <v>0</v>
      </c>
      <c r="C18" s="258"/>
      <c r="D18" s="258"/>
      <c r="E18" s="258"/>
      <c r="F18" s="258"/>
    </row>
    <row r="19" spans="1:6" s="47" customFormat="1" ht="19.5" customHeight="1">
      <c r="A19" s="89">
        <v>17</v>
      </c>
      <c r="B19" s="56">
        <f>'1- Saisie des renseignements'!$E$24</f>
        <v>0</v>
      </c>
      <c r="C19" s="258"/>
      <c r="D19" s="258"/>
      <c r="E19" s="258"/>
      <c r="F19" s="258"/>
    </row>
    <row r="20" spans="1:6" s="47" customFormat="1" ht="19.5" customHeight="1">
      <c r="A20" s="89">
        <v>18</v>
      </c>
      <c r="B20" s="56">
        <f>'1- Saisie des renseignements'!$E$25</f>
        <v>0</v>
      </c>
      <c r="C20" s="258"/>
      <c r="D20" s="258"/>
      <c r="E20" s="258"/>
      <c r="F20" s="258"/>
    </row>
    <row r="21" spans="1:6" s="47" customFormat="1" ht="19.5" customHeight="1">
      <c r="A21" s="89">
        <v>19</v>
      </c>
      <c r="B21" s="56">
        <f>'1- Saisie des renseignements'!$E$26</f>
        <v>0</v>
      </c>
      <c r="C21" s="258"/>
      <c r="D21" s="258"/>
      <c r="E21" s="258"/>
      <c r="F21" s="258"/>
    </row>
    <row r="22" spans="1:6" s="47" customFormat="1" ht="19.5" customHeight="1">
      <c r="A22" s="89">
        <v>20</v>
      </c>
      <c r="B22" s="56">
        <f>'1- Saisie des renseignements'!$E$27</f>
        <v>0</v>
      </c>
      <c r="C22" s="258"/>
      <c r="D22" s="258"/>
      <c r="E22" s="258"/>
      <c r="F22" s="258"/>
    </row>
    <row r="23" spans="1:6" s="47" customFormat="1" ht="19.5" customHeight="1">
      <c r="A23" s="89">
        <v>21</v>
      </c>
      <c r="B23" s="56">
        <f>'1- Saisie des renseignements'!$E$28</f>
        <v>0</v>
      </c>
      <c r="C23" s="258"/>
      <c r="D23" s="258"/>
      <c r="E23" s="258"/>
      <c r="F23" s="258"/>
    </row>
    <row r="24" spans="1:6" s="47" customFormat="1" ht="19.5" customHeight="1">
      <c r="A24" s="89">
        <v>22</v>
      </c>
      <c r="B24" s="56">
        <f>'1- Saisie des renseignements'!$E$29</f>
        <v>0</v>
      </c>
      <c r="C24" s="258"/>
      <c r="D24" s="258"/>
      <c r="E24" s="258"/>
      <c r="F24" s="258"/>
    </row>
    <row r="25" spans="1:6" s="47" customFormat="1" ht="19.5" customHeight="1">
      <c r="A25" s="89">
        <v>23</v>
      </c>
      <c r="B25" s="56">
        <f>'1- Saisie des renseignements'!$E$30</f>
        <v>0</v>
      </c>
      <c r="C25" s="258"/>
      <c r="D25" s="258"/>
      <c r="E25" s="258"/>
      <c r="F25" s="258"/>
    </row>
    <row r="26" spans="1:6" s="47" customFormat="1" ht="19.5" customHeight="1">
      <c r="A26" s="89">
        <v>24</v>
      </c>
      <c r="B26" s="56">
        <f>'1- Saisie des renseignements'!$E$31</f>
        <v>0</v>
      </c>
      <c r="C26" s="258"/>
      <c r="D26" s="258"/>
      <c r="E26" s="258"/>
      <c r="F26" s="258"/>
    </row>
    <row r="27" spans="1:6" s="47" customFormat="1" ht="19.5" customHeight="1">
      <c r="A27" s="89">
        <v>25</v>
      </c>
      <c r="B27" s="56">
        <f>'1- Saisie des renseignements'!E32</f>
        <v>0</v>
      </c>
      <c r="C27" s="258"/>
      <c r="D27" s="258"/>
      <c r="E27" s="258"/>
      <c r="F27" s="258"/>
    </row>
    <row r="28" spans="1:6" s="47" customFormat="1" ht="19.5" customHeight="1">
      <c r="A28" s="89">
        <v>26</v>
      </c>
      <c r="B28" s="56">
        <f>'1- Saisie des renseignements'!E33</f>
        <v>0</v>
      </c>
      <c r="C28" s="258"/>
      <c r="D28" s="258"/>
      <c r="E28" s="258"/>
      <c r="F28" s="258"/>
    </row>
    <row r="29" spans="1:6" s="47" customFormat="1" ht="19.5" customHeight="1">
      <c r="A29" s="89">
        <v>27</v>
      </c>
      <c r="B29" s="56">
        <f>'1- Saisie des renseignements'!E34</f>
        <v>0</v>
      </c>
      <c r="C29" s="258"/>
      <c r="D29" s="258"/>
      <c r="E29" s="258"/>
      <c r="F29" s="258"/>
    </row>
    <row r="30" spans="1:6" s="47" customFormat="1" ht="19.5" customHeight="1">
      <c r="A30" s="89">
        <v>28</v>
      </c>
      <c r="B30" s="56">
        <f>'1- Saisie des renseignements'!E35</f>
        <v>0</v>
      </c>
      <c r="C30" s="258"/>
      <c r="D30" s="258"/>
      <c r="E30" s="258"/>
      <c r="F30" s="258"/>
    </row>
    <row r="31" spans="1:6" s="47" customFormat="1" ht="19.5" customHeight="1">
      <c r="A31" s="89">
        <v>29</v>
      </c>
      <c r="B31" s="56">
        <f>'1- Saisie des renseignements'!E36</f>
        <v>0</v>
      </c>
      <c r="C31" s="258"/>
      <c r="D31" s="258"/>
      <c r="E31" s="258"/>
      <c r="F31" s="258"/>
    </row>
    <row r="32" spans="1:6" s="47" customFormat="1" ht="19.5" customHeight="1">
      <c r="A32" s="89">
        <v>30</v>
      </c>
      <c r="B32" s="56">
        <f>'1- Saisie des renseignements'!E37</f>
        <v>0</v>
      </c>
      <c r="C32" s="258"/>
      <c r="D32" s="258"/>
      <c r="E32" s="258"/>
      <c r="F32" s="258"/>
    </row>
    <row r="33" spans="1:6" s="47" customFormat="1" ht="19.5" customHeight="1">
      <c r="A33" s="89">
        <v>31</v>
      </c>
      <c r="B33" s="56">
        <f>'1- Saisie des renseignements'!E38</f>
        <v>0</v>
      </c>
      <c r="C33" s="258"/>
      <c r="D33" s="258"/>
      <c r="E33" s="258"/>
      <c r="F33" s="258"/>
    </row>
    <row r="34" spans="1:6" s="47" customFormat="1" ht="19.5" customHeight="1">
      <c r="A34" s="89">
        <v>32</v>
      </c>
      <c r="B34" s="56">
        <f>'1- Saisie des renseignements'!E39</f>
        <v>0</v>
      </c>
      <c r="C34" s="258"/>
      <c r="D34" s="258"/>
      <c r="E34" s="258"/>
      <c r="F34" s="258"/>
    </row>
    <row r="35" spans="1:6" s="47" customFormat="1" ht="19.5" customHeight="1">
      <c r="A35" s="89">
        <v>33</v>
      </c>
      <c r="B35" s="56">
        <f>'1- Saisie des renseignements'!E40</f>
        <v>0</v>
      </c>
      <c r="C35" s="258"/>
      <c r="D35" s="258"/>
      <c r="E35" s="258"/>
      <c r="F35" s="258"/>
    </row>
    <row r="36" spans="1:6" s="47" customFormat="1" ht="19.5" customHeight="1">
      <c r="A36" s="89">
        <v>34</v>
      </c>
      <c r="B36" s="56">
        <f>'1- Saisie des renseignements'!E41</f>
        <v>0</v>
      </c>
      <c r="C36" s="258"/>
      <c r="D36" s="258"/>
      <c r="E36" s="258"/>
      <c r="F36" s="258"/>
    </row>
    <row r="37" spans="1:6" s="47" customFormat="1" ht="19.5" customHeight="1">
      <c r="A37" s="89">
        <v>35</v>
      </c>
      <c r="B37" s="56">
        <f>'1- Saisie des renseignements'!E42</f>
        <v>0</v>
      </c>
      <c r="C37" s="258"/>
      <c r="D37" s="258"/>
      <c r="E37" s="258"/>
      <c r="F37" s="258"/>
    </row>
    <row r="38" spans="1:6" s="47" customFormat="1" ht="19.5" customHeight="1">
      <c r="A38" s="89">
        <v>36</v>
      </c>
      <c r="B38" s="56">
        <f>'1- Saisie des renseignements'!E43</f>
        <v>0</v>
      </c>
      <c r="C38" s="258"/>
      <c r="D38" s="258"/>
      <c r="E38" s="258"/>
      <c r="F38" s="258"/>
    </row>
    <row r="39" spans="1:6" s="47" customFormat="1" ht="19.5" customHeight="1">
      <c r="A39" s="89">
        <v>37</v>
      </c>
      <c r="B39" s="56">
        <f>'1- Saisie des renseignements'!E44</f>
        <v>0</v>
      </c>
      <c r="C39" s="258"/>
      <c r="D39" s="258"/>
      <c r="E39" s="258"/>
      <c r="F39" s="258"/>
    </row>
    <row r="40" spans="1:6" s="47" customFormat="1" ht="19.5" customHeight="1">
      <c r="A40" s="89">
        <v>38</v>
      </c>
      <c r="B40" s="56">
        <f>'1- Saisie des renseignements'!E45</f>
        <v>0</v>
      </c>
      <c r="C40" s="258"/>
      <c r="D40" s="258"/>
      <c r="E40" s="258"/>
      <c r="F40" s="258"/>
    </row>
    <row r="41" spans="1:6" s="47" customFormat="1" ht="19.5" customHeight="1">
      <c r="A41" s="89">
        <v>39</v>
      </c>
      <c r="B41" s="56">
        <f>'1- Saisie des renseignements'!E46</f>
        <v>0</v>
      </c>
      <c r="C41" s="258"/>
      <c r="D41" s="258"/>
      <c r="E41" s="258"/>
      <c r="F41" s="258"/>
    </row>
    <row r="42" spans="1:6" s="47" customFormat="1" ht="19.5" customHeight="1">
      <c r="A42" s="89">
        <v>40</v>
      </c>
      <c r="B42" s="56">
        <f>'1- Saisie des renseignements'!E47</f>
        <v>0</v>
      </c>
      <c r="C42" s="258"/>
      <c r="D42" s="258"/>
      <c r="E42" s="258"/>
      <c r="F42" s="258"/>
    </row>
    <row r="43" spans="1:6" s="47" customFormat="1" ht="19.5" customHeight="1">
      <c r="A43" s="89">
        <v>41</v>
      </c>
      <c r="B43" s="56">
        <f>'1- Saisie des renseignements'!E48</f>
        <v>0</v>
      </c>
      <c r="C43" s="258"/>
      <c r="D43" s="258"/>
      <c r="E43" s="258"/>
      <c r="F43" s="258"/>
    </row>
    <row r="44" spans="1:6" s="47" customFormat="1" ht="19.5" customHeight="1">
      <c r="A44" s="89">
        <v>42</v>
      </c>
      <c r="B44" s="56">
        <f>'1- Saisie des renseignements'!E49</f>
        <v>0</v>
      </c>
      <c r="C44" s="279"/>
      <c r="D44" s="280"/>
      <c r="E44" s="280"/>
      <c r="F44" s="280"/>
    </row>
    <row r="45" spans="1:6" s="50" customFormat="1" ht="19.5" customHeight="1">
      <c r="A45" s="48"/>
      <c r="B45" s="49"/>
      <c r="C45" s="277"/>
      <c r="D45" s="277"/>
      <c r="E45" s="277"/>
      <c r="F45" s="277"/>
    </row>
    <row r="46" spans="1:6" s="50" customFormat="1" ht="19.5" customHeight="1">
      <c r="A46" s="48"/>
      <c r="B46" s="49"/>
      <c r="C46" s="277"/>
      <c r="D46" s="277"/>
      <c r="E46" s="277"/>
      <c r="F46" s="277"/>
    </row>
    <row r="47" spans="1:6" s="50" customFormat="1" ht="19.5" customHeight="1">
      <c r="A47" s="48"/>
      <c r="B47" s="49"/>
      <c r="C47" s="277"/>
      <c r="D47" s="277"/>
      <c r="E47" s="277"/>
      <c r="F47" s="277"/>
    </row>
    <row r="48" spans="1:7" ht="12.75">
      <c r="A48" s="46"/>
      <c r="C48" s="277"/>
      <c r="D48" s="277"/>
      <c r="E48" s="277"/>
      <c r="F48" s="277"/>
      <c r="G48" s="278"/>
    </row>
    <row r="49" spans="3:7" ht="12.75">
      <c r="C49" s="277"/>
      <c r="D49" s="277"/>
      <c r="E49" s="277"/>
      <c r="F49" s="277"/>
      <c r="G49" s="278"/>
    </row>
    <row r="50" spans="3:7" ht="12.75">
      <c r="C50" s="277"/>
      <c r="D50" s="277"/>
      <c r="E50" s="277"/>
      <c r="F50" s="277"/>
      <c r="G50" s="278"/>
    </row>
  </sheetData>
  <mergeCells count="2">
    <mergeCell ref="A1:C1"/>
    <mergeCell ref="F1:H1"/>
  </mergeCells>
  <conditionalFormatting sqref="B4 B6 B12 B14 B16 B18 B32 B20 B22 B30 B24:B28 B34:B47 B8:B10">
    <cfRule type="cellIs" priority="1" dxfId="0" operator="equal" stopIfTrue="1">
      <formula>0</formula>
    </cfRule>
  </conditionalFormatting>
  <printOptions gridLines="1" horizontalCentered="1"/>
  <pageMargins left="0.2755905511811024" right="0.2362204724409449" top="0.8267716535433072" bottom="0.5905511811023623" header="0.2755905511811024" footer="0.35433070866141736"/>
  <pageSetup fitToHeight="2" fitToWidth="1" horizontalDpi="300" verticalDpi="300" orientation="portrait" paperSize="9" scale="94" r:id="rId2"/>
  <headerFooter alignWithMargins="0">
    <oddHeader>&amp;C&amp;12FFESSM - Commission Technique Interrégionale Ile-de-France / Picardie&amp;"Arial,Gras"&amp;14
FEUILLE DE SAISIE DES NOTES</oddHeader>
    <oddFooter>&amp;L&amp;F - &amp;A&amp;RPage &amp;P/&amp;N</oddFooter>
  </headerFooter>
  <legacyDrawing r:id="rId1"/>
</worksheet>
</file>

<file path=xl/worksheets/sheet7.xml><?xml version="1.0" encoding="utf-8"?>
<worksheet xmlns="http://schemas.openxmlformats.org/spreadsheetml/2006/main" xmlns:r="http://schemas.openxmlformats.org/officeDocument/2006/relationships">
  <sheetPr codeName="Feuil4"/>
  <dimension ref="A1:S123"/>
  <sheetViews>
    <sheetView zoomScale="73" zoomScaleNormal="73" workbookViewId="0" topLeftCell="A1">
      <selection activeCell="A124" sqref="A124"/>
    </sheetView>
  </sheetViews>
  <sheetFormatPr defaultColWidth="11.421875" defaultRowHeight="12.75"/>
  <cols>
    <col min="1" max="1" width="7.00390625" style="26" customWidth="1"/>
    <col min="2" max="2" width="3.8515625" style="26" customWidth="1"/>
    <col min="3" max="3" width="43.140625" style="26" customWidth="1"/>
    <col min="4" max="4" width="11.00390625" style="26" customWidth="1"/>
    <col min="5" max="18" width="7.8515625" style="26" customWidth="1"/>
    <col min="19" max="16384" width="11.421875" style="26" customWidth="1"/>
  </cols>
  <sheetData>
    <row r="1" spans="1:19" ht="57.75" customHeight="1">
      <c r="A1" s="496" t="s">
        <v>39</v>
      </c>
      <c r="B1" s="496"/>
      <c r="C1" s="496"/>
      <c r="D1" s="496"/>
      <c r="E1" s="496"/>
      <c r="F1" s="496"/>
      <c r="G1" s="496"/>
      <c r="H1" s="496"/>
      <c r="I1" s="496"/>
      <c r="J1" s="496"/>
      <c r="K1" s="496"/>
      <c r="L1" s="496"/>
      <c r="M1" s="496"/>
      <c r="N1" s="496"/>
      <c r="O1" s="496"/>
      <c r="P1" s="496"/>
      <c r="Q1" s="496"/>
      <c r="R1" s="496"/>
      <c r="S1" s="6"/>
    </row>
    <row r="2" spans="1:19" ht="67.5" customHeight="1">
      <c r="A2" s="497" t="s">
        <v>60</v>
      </c>
      <c r="B2" s="497"/>
      <c r="C2" s="497"/>
      <c r="D2" s="497"/>
      <c r="E2" s="497"/>
      <c r="F2" s="497"/>
      <c r="G2" s="497"/>
      <c r="H2" s="497"/>
      <c r="I2" s="497"/>
      <c r="J2" s="497"/>
      <c r="K2" s="497"/>
      <c r="L2" s="497"/>
      <c r="M2" s="497"/>
      <c r="N2" s="497"/>
      <c r="O2" s="497"/>
      <c r="P2" s="497"/>
      <c r="Q2" s="497"/>
      <c r="R2" s="497"/>
      <c r="S2" s="285"/>
    </row>
    <row r="3" spans="1:19" ht="13.5" thickBot="1">
      <c r="A3" s="498" t="s">
        <v>206</v>
      </c>
      <c r="B3" s="498"/>
      <c r="C3" s="498"/>
      <c r="D3" s="286" t="str">
        <f>'1- Saisie des renseignements'!F3</f>
        <v>Nom organisateur</v>
      </c>
      <c r="F3" s="286"/>
      <c r="G3" s="286"/>
      <c r="H3" s="58" t="s">
        <v>47</v>
      </c>
      <c r="I3" s="287" t="str">
        <f>'1- Saisie des renseignements'!J5</f>
        <v>Lieu de session</v>
      </c>
      <c r="J3" s="58"/>
      <c r="L3" s="287"/>
      <c r="M3" s="58" t="s">
        <v>0</v>
      </c>
      <c r="N3" s="499">
        <f>'1- Saisie des renseignements'!F5</f>
        <v>40795</v>
      </c>
      <c r="O3" s="499"/>
      <c r="P3" s="499"/>
      <c r="Q3" s="499"/>
      <c r="R3" s="499"/>
      <c r="S3" s="288"/>
    </row>
    <row r="4" spans="1:18" ht="19.5" customHeight="1">
      <c r="A4" s="59" t="s">
        <v>27</v>
      </c>
      <c r="B4" s="283" t="s">
        <v>203</v>
      </c>
      <c r="C4" s="60"/>
      <c r="D4" s="61"/>
      <c r="E4" s="452" t="s">
        <v>1</v>
      </c>
      <c r="F4" s="453"/>
      <c r="G4" s="453"/>
      <c r="H4" s="453"/>
      <c r="I4" s="453"/>
      <c r="J4" s="453"/>
      <c r="K4" s="453"/>
      <c r="L4" s="453"/>
      <c r="M4" s="453"/>
      <c r="N4" s="453"/>
      <c r="O4" s="453"/>
      <c r="P4" s="453"/>
      <c r="Q4" s="453"/>
      <c r="R4" s="454"/>
    </row>
    <row r="5" spans="1:18" ht="13.5" thickBot="1">
      <c r="A5" s="62"/>
      <c r="B5" s="63" t="s">
        <v>28</v>
      </c>
      <c r="C5" s="64"/>
      <c r="D5" s="65"/>
      <c r="E5" s="455"/>
      <c r="F5" s="456"/>
      <c r="G5" s="456"/>
      <c r="H5" s="456"/>
      <c r="I5" s="456"/>
      <c r="J5" s="456"/>
      <c r="K5" s="456"/>
      <c r="L5" s="456"/>
      <c r="M5" s="456"/>
      <c r="N5" s="456"/>
      <c r="O5" s="456"/>
      <c r="P5" s="456"/>
      <c r="Q5" s="456"/>
      <c r="R5" s="457"/>
    </row>
    <row r="6" spans="1:18" ht="48.75" customHeight="1">
      <c r="A6" s="66"/>
      <c r="B6" s="63" t="s">
        <v>29</v>
      </c>
      <c r="C6" s="64"/>
      <c r="D6" s="65"/>
      <c r="E6" s="446">
        <f>'1- Saisie des renseignements'!$E$8</f>
        <v>0</v>
      </c>
      <c r="F6" s="434"/>
      <c r="G6" s="446">
        <f>'1- Saisie des renseignements'!$E$9</f>
        <v>0</v>
      </c>
      <c r="H6" s="434"/>
      <c r="I6" s="446">
        <f>'1- Saisie des renseignements'!$E$10</f>
        <v>0</v>
      </c>
      <c r="J6" s="434"/>
      <c r="K6" s="446">
        <f>'1- Saisie des renseignements'!$E$11</f>
        <v>0</v>
      </c>
      <c r="L6" s="434"/>
      <c r="M6" s="446">
        <f>'1- Saisie des renseignements'!$E$12</f>
        <v>0</v>
      </c>
      <c r="N6" s="434"/>
      <c r="O6" s="446">
        <f>'1- Saisie des renseignements'!$E$13</f>
        <v>0</v>
      </c>
      <c r="P6" s="434"/>
      <c r="Q6" s="446">
        <f>'1- Saisie des renseignements'!$E$14</f>
        <v>0</v>
      </c>
      <c r="R6" s="434"/>
    </row>
    <row r="7" spans="1:18" ht="48.75" customHeight="1">
      <c r="A7" s="66"/>
      <c r="B7" s="64"/>
      <c r="C7" s="64"/>
      <c r="D7" s="65"/>
      <c r="E7" s="435"/>
      <c r="F7" s="436"/>
      <c r="G7" s="435"/>
      <c r="H7" s="436"/>
      <c r="I7" s="435"/>
      <c r="J7" s="436"/>
      <c r="K7" s="435"/>
      <c r="L7" s="436"/>
      <c r="M7" s="435"/>
      <c r="N7" s="436"/>
      <c r="O7" s="435"/>
      <c r="P7" s="436"/>
      <c r="Q7" s="435"/>
      <c r="R7" s="436"/>
    </row>
    <row r="8" spans="1:18" ht="31.5" customHeight="1" thickBot="1">
      <c r="A8" s="67"/>
      <c r="B8" s="65"/>
      <c r="C8" s="68"/>
      <c r="D8" s="65"/>
      <c r="E8" s="431" t="str">
        <f>IF(E15&lt;70,"AJOURNE(E)",IF(E10&lt;10,"AJOURNE(E)",IF(E11&lt;5,"AJOURNE(E)",IF(E12&lt;5,"AJOURNE(E)",IF(E11+E12&lt;20,"AJOURNE(E)",IF(E13&lt;5,"AJOURNE(E)","RECU(E)"))))))</f>
        <v>AJOURNE(E)</v>
      </c>
      <c r="F8" s="432"/>
      <c r="G8" s="431" t="str">
        <f>IF(G15&lt;70,"AJOURNE(E)",IF(G10&lt;10,"AJOURNE(E)",IF(G11&lt;5,"AJOURNE(E)",IF(G12&lt;5,"AJOURNE(E)",IF(G11+G12&lt;20,"AJOURNE(E)",IF(G13&lt;5,"AJOURNE(E)","RECU(E)"))))))</f>
        <v>AJOURNE(E)</v>
      </c>
      <c r="H8" s="432"/>
      <c r="I8" s="431" t="str">
        <f>IF(I15&lt;70,"AJOURNE(E)",IF(I10&lt;10,"AJOURNE(E)",IF(I11&lt;5,"AJOURNE(E)",IF(I12&lt;5,"AJOURNE(E)",IF(I11+I12&lt;20,"AJOURNE(E)",IF(I13&lt;5,"AJOURNE(E)","RECU(E)"))))))</f>
        <v>AJOURNE(E)</v>
      </c>
      <c r="J8" s="432"/>
      <c r="K8" s="431" t="str">
        <f>IF(K15&lt;70,"AJOURNE(E)",IF(K10&lt;10,"AJOURNE(E)",IF(K11&lt;5,"AJOURNE(E)",IF(K12&lt;5,"AJOURNE(E)",IF(K11+K12&lt;20,"AJOURNE(E)",IF(K13&lt;5,"AJOURNE(E)","RECU(E)"))))))</f>
        <v>AJOURNE(E)</v>
      </c>
      <c r="L8" s="432"/>
      <c r="M8" s="431" t="str">
        <f>IF(M15&lt;70,"AJOURNE(E)",IF(M10&lt;10,"AJOURNE(E)",IF(M11&lt;5,"AJOURNE(E)",IF(M12&lt;5,"AJOURNE(E)",IF(M11+M12&lt;20,"AJOURNE(E)",IF(M13&lt;5,"AJOURNE(E)","RECU(E)"))))))</f>
        <v>AJOURNE(E)</v>
      </c>
      <c r="N8" s="432"/>
      <c r="O8" s="431" t="str">
        <f>IF(O15&lt;70,"AJOURNE(E)",IF(O10&lt;10,"AJOURNE(E)",IF(O11&lt;5,"AJOURNE(E)",IF(O12&lt;5,"AJOURNE(E)",IF(O11+O12&lt;20,"AJOURNE(E)",IF(O13&lt;5,"AJOURNE(E)","RECU(E)"))))))</f>
        <v>AJOURNE(E)</v>
      </c>
      <c r="P8" s="432"/>
      <c r="Q8" s="431" t="str">
        <f>IF(Q15&lt;70,"AJOURNE(E)",IF(Q10&lt;10,"AJOURNE(E)",IF(Q11&lt;5,"AJOURNE(E)",IF(Q12&lt;5,"AJOURNE(E)",IF(Q11+Q12&lt;20,"AJOURNE(E)",IF(Q13&lt;5,"AJOURNE(E)","RECU(E)"))))))</f>
        <v>AJOURNE(E)</v>
      </c>
      <c r="R8" s="432"/>
    </row>
    <row r="9" spans="1:18" ht="31.5" customHeight="1">
      <c r="A9" s="458" t="s">
        <v>2</v>
      </c>
      <c r="B9" s="459"/>
      <c r="C9" s="460"/>
      <c r="D9" s="1" t="s">
        <v>3</v>
      </c>
      <c r="E9" s="2" t="s">
        <v>4</v>
      </c>
      <c r="F9" s="3" t="s">
        <v>5</v>
      </c>
      <c r="G9" s="4" t="s">
        <v>4</v>
      </c>
      <c r="H9" s="4" t="s">
        <v>5</v>
      </c>
      <c r="I9" s="2" t="s">
        <v>4</v>
      </c>
      <c r="J9" s="5" t="s">
        <v>5</v>
      </c>
      <c r="K9" s="2" t="s">
        <v>4</v>
      </c>
      <c r="L9" s="3" t="s">
        <v>5</v>
      </c>
      <c r="M9" s="2" t="s">
        <v>4</v>
      </c>
      <c r="N9" s="5" t="s">
        <v>5</v>
      </c>
      <c r="O9" s="2" t="s">
        <v>4</v>
      </c>
      <c r="P9" s="3" t="s">
        <v>5</v>
      </c>
      <c r="Q9" s="2" t="s">
        <v>4</v>
      </c>
      <c r="R9" s="3" t="s">
        <v>5</v>
      </c>
    </row>
    <row r="10" spans="1:18" ht="31.5" customHeight="1">
      <c r="A10" s="464" t="s">
        <v>7</v>
      </c>
      <c r="B10" s="465"/>
      <c r="C10" s="466"/>
      <c r="D10" s="69">
        <v>1</v>
      </c>
      <c r="E10" s="70">
        <f>'5- Saisie des notes'!$C$3</f>
        <v>0</v>
      </c>
      <c r="F10" s="69">
        <f>SUM(E10*D10)</f>
        <v>0</v>
      </c>
      <c r="G10" s="70">
        <f>'5- Saisie des notes'!$C$4</f>
        <v>0</v>
      </c>
      <c r="H10" s="69">
        <f>SUM(G10*D10)</f>
        <v>0</v>
      </c>
      <c r="I10" s="70">
        <f>'5- Saisie des notes'!$C$5</f>
        <v>0</v>
      </c>
      <c r="J10" s="69">
        <f>SUM(I10*D10)</f>
        <v>0</v>
      </c>
      <c r="K10" s="70">
        <f>'5- Saisie des notes'!$C$6</f>
        <v>0</v>
      </c>
      <c r="L10" s="69">
        <f>SUM(K10*D10)</f>
        <v>0</v>
      </c>
      <c r="M10" s="70">
        <f>'5- Saisie des notes'!$C$7</f>
        <v>0</v>
      </c>
      <c r="N10" s="69">
        <f>SUM(M10*D10)</f>
        <v>0</v>
      </c>
      <c r="O10" s="70">
        <f>'5- Saisie des notes'!$C$8</f>
        <v>0</v>
      </c>
      <c r="P10" s="69">
        <f>SUM(O10*D10)</f>
        <v>0</v>
      </c>
      <c r="Q10" s="70">
        <f>'5- Saisie des notes'!$C$9</f>
        <v>0</v>
      </c>
      <c r="R10" s="69">
        <f>SUM(Q10*D10)</f>
        <v>0</v>
      </c>
    </row>
    <row r="11" spans="1:18" ht="31.5" customHeight="1">
      <c r="A11" s="464" t="s">
        <v>10</v>
      </c>
      <c r="B11" s="465"/>
      <c r="C11" s="466"/>
      <c r="D11" s="69">
        <v>2</v>
      </c>
      <c r="E11" s="70">
        <f>'5- Saisie des notes'!$D$3</f>
        <v>0</v>
      </c>
      <c r="F11" s="69">
        <f>SUM(E11*D11)</f>
        <v>0</v>
      </c>
      <c r="G11" s="70">
        <f>'5- Saisie des notes'!$D$4</f>
        <v>0</v>
      </c>
      <c r="H11" s="69">
        <f>SUM(G11*D11)</f>
        <v>0</v>
      </c>
      <c r="I11" s="70">
        <f>'5- Saisie des notes'!$D$5</f>
        <v>0</v>
      </c>
      <c r="J11" s="69">
        <f>SUM(I11*D11)</f>
        <v>0</v>
      </c>
      <c r="K11" s="70">
        <f>'5- Saisie des notes'!$D$6</f>
        <v>0</v>
      </c>
      <c r="L11" s="69">
        <f>SUM(K11*D11)</f>
        <v>0</v>
      </c>
      <c r="M11" s="70">
        <f>'5- Saisie des notes'!$D$7</f>
        <v>0</v>
      </c>
      <c r="N11" s="69">
        <f>SUM(M11*D11)</f>
        <v>0</v>
      </c>
      <c r="O11" s="70">
        <f>'5- Saisie des notes'!$D$8</f>
        <v>0</v>
      </c>
      <c r="P11" s="69">
        <f>SUM(O11*D11)</f>
        <v>0</v>
      </c>
      <c r="Q11" s="70">
        <f>'5- Saisie des notes'!$D$9</f>
        <v>0</v>
      </c>
      <c r="R11" s="69">
        <f>SUM(Q11*D11)</f>
        <v>0</v>
      </c>
    </row>
    <row r="12" spans="1:18" ht="31.5" customHeight="1">
      <c r="A12" s="464" t="s">
        <v>202</v>
      </c>
      <c r="B12" s="465"/>
      <c r="C12" s="466"/>
      <c r="D12" s="71">
        <v>2</v>
      </c>
      <c r="E12" s="70">
        <f>'5- Saisie des notes'!$E$3</f>
        <v>0</v>
      </c>
      <c r="F12" s="69">
        <f>SUM(E12*D12)</f>
        <v>0</v>
      </c>
      <c r="G12" s="70">
        <f>'5- Saisie des notes'!$E$4</f>
        <v>0</v>
      </c>
      <c r="H12" s="69">
        <f>SUM(G12*D12)</f>
        <v>0</v>
      </c>
      <c r="I12" s="70">
        <f>'5- Saisie des notes'!$E$5</f>
        <v>0</v>
      </c>
      <c r="J12" s="69">
        <f>SUM(I12*D12)</f>
        <v>0</v>
      </c>
      <c r="K12" s="70">
        <f>'5- Saisie des notes'!$E$6</f>
        <v>0</v>
      </c>
      <c r="L12" s="69">
        <f>SUM(K12*D12)</f>
        <v>0</v>
      </c>
      <c r="M12" s="70">
        <f>'5- Saisie des notes'!$E$7</f>
        <v>0</v>
      </c>
      <c r="N12" s="69">
        <f>SUM(M12*D12)</f>
        <v>0</v>
      </c>
      <c r="O12" s="70">
        <f>'5- Saisie des notes'!$E$8</f>
        <v>0</v>
      </c>
      <c r="P12" s="69">
        <f>SUM(O12*D12)</f>
        <v>0</v>
      </c>
      <c r="Q12" s="70">
        <f>'5- Saisie des notes'!$E$9</f>
        <v>0</v>
      </c>
      <c r="R12" s="69">
        <f>SUM(Q12*D12)</f>
        <v>0</v>
      </c>
    </row>
    <row r="13" spans="1:18" ht="31.5" customHeight="1">
      <c r="A13" s="464" t="s">
        <v>18</v>
      </c>
      <c r="B13" s="465"/>
      <c r="C13" s="466"/>
      <c r="D13" s="284">
        <v>2</v>
      </c>
      <c r="E13" s="70">
        <f>'5- Saisie des notes'!$F$3</f>
        <v>0</v>
      </c>
      <c r="F13" s="69">
        <f>SUM(E13*D13)</f>
        <v>0</v>
      </c>
      <c r="G13" s="70">
        <f>'5- Saisie des notes'!$F$4</f>
        <v>0</v>
      </c>
      <c r="H13" s="69">
        <f>SUM(G13*D13)</f>
        <v>0</v>
      </c>
      <c r="I13" s="70">
        <f>'5- Saisie des notes'!$F$5</f>
        <v>0</v>
      </c>
      <c r="J13" s="69">
        <f>SUM(I13*D13)</f>
        <v>0</v>
      </c>
      <c r="K13" s="70">
        <f>'5- Saisie des notes'!$F$6</f>
        <v>0</v>
      </c>
      <c r="L13" s="69">
        <f>SUM(K13*D13)</f>
        <v>0</v>
      </c>
      <c r="M13" s="70">
        <f>'5- Saisie des notes'!$F$7</f>
        <v>0</v>
      </c>
      <c r="N13" s="69">
        <f>SUM(M13*D13)</f>
        <v>0</v>
      </c>
      <c r="O13" s="70">
        <f>'5- Saisie des notes'!$F$8</f>
        <v>0</v>
      </c>
      <c r="P13" s="69">
        <f>SUM(O13*D13)</f>
        <v>0</v>
      </c>
      <c r="Q13" s="70">
        <f>'5- Saisie des notes'!$F$9</f>
        <v>0</v>
      </c>
      <c r="R13" s="69">
        <f>SUM(Q13*D13)</f>
        <v>0</v>
      </c>
    </row>
    <row r="14" spans="1:18" ht="24" customHeight="1">
      <c r="A14" s="470" t="s">
        <v>205</v>
      </c>
      <c r="B14" s="471"/>
      <c r="C14" s="471"/>
      <c r="D14" s="472"/>
      <c r="E14" s="429">
        <f>(E11+E12)/2</f>
        <v>0</v>
      </c>
      <c r="F14" s="430"/>
      <c r="G14" s="429">
        <f>(G11+G12)/2</f>
        <v>0</v>
      </c>
      <c r="H14" s="430"/>
      <c r="I14" s="429">
        <f>(I11+I12)/2</f>
        <v>0</v>
      </c>
      <c r="J14" s="430"/>
      <c r="K14" s="429">
        <f>(K11+K12)/2</f>
        <v>0</v>
      </c>
      <c r="L14" s="430"/>
      <c r="M14" s="429">
        <f>(M11+M12)/2</f>
        <v>0</v>
      </c>
      <c r="N14" s="430"/>
      <c r="O14" s="429">
        <f>(O11+O12)/2</f>
        <v>0</v>
      </c>
      <c r="P14" s="430"/>
      <c r="Q14" s="429">
        <f>(Q11+Q12)/2</f>
        <v>0</v>
      </c>
      <c r="R14" s="430"/>
    </row>
    <row r="15" spans="1:18" ht="31.5" customHeight="1" thickBot="1">
      <c r="A15" s="14" t="s">
        <v>26</v>
      </c>
      <c r="B15" s="15"/>
      <c r="C15" s="16"/>
      <c r="D15" s="17"/>
      <c r="E15" s="427">
        <f>SUM($F$10:$F$13)</f>
        <v>0</v>
      </c>
      <c r="F15" s="428"/>
      <c r="G15" s="427">
        <f>SUM($H$10:$H$13)</f>
        <v>0</v>
      </c>
      <c r="H15" s="428"/>
      <c r="I15" s="427">
        <f>SUM($J$10:$J$13)</f>
        <v>0</v>
      </c>
      <c r="J15" s="428"/>
      <c r="K15" s="427">
        <f>SUM($L$10:$L$13)</f>
        <v>0</v>
      </c>
      <c r="L15" s="428"/>
      <c r="M15" s="427">
        <f>SUM($N$10:$N$13)</f>
        <v>0</v>
      </c>
      <c r="N15" s="428"/>
      <c r="O15" s="427">
        <f>SUM($P$10:$P$13)</f>
        <v>0</v>
      </c>
      <c r="P15" s="428"/>
      <c r="Q15" s="427">
        <f>SUM($R$10:$R$13)</f>
        <v>0</v>
      </c>
      <c r="R15" s="428"/>
    </row>
    <row r="16" spans="1:18" s="72" customFormat="1" ht="31.5" customHeight="1">
      <c r="A16" s="461" t="s">
        <v>24</v>
      </c>
      <c r="B16" s="494"/>
      <c r="C16" s="494"/>
      <c r="D16" s="494"/>
      <c r="E16" s="494"/>
      <c r="F16" s="494"/>
      <c r="G16" s="494"/>
      <c r="H16" s="494"/>
      <c r="I16" s="494"/>
      <c r="J16" s="494"/>
      <c r="K16" s="494"/>
      <c r="L16" s="494"/>
      <c r="M16" s="494"/>
      <c r="N16" s="494"/>
      <c r="O16" s="494"/>
      <c r="P16" s="494"/>
      <c r="Q16" s="494"/>
      <c r="R16" s="495"/>
    </row>
    <row r="17" spans="1:18" s="72" customFormat="1" ht="21" customHeight="1">
      <c r="A17" s="473" t="s">
        <v>11</v>
      </c>
      <c r="B17" s="474"/>
      <c r="C17" s="475"/>
      <c r="D17" s="439" t="str">
        <f>CONCATENATE('2- Saisie Jury'!B$11," ",'2- Saisie Jury'!E$11," (",'2- Saisie Jury'!F$11,")",IF('2- Saisie Jury'!B$12&lt;&gt;"",CONCATENATE(" ; ",'2- Saisie Jury'!B$12," ",'2- Saisie Jury'!E$12," (",'2- Saisie Jury'!F$12,")")," "),IF('2- Saisie Jury'!B$13&lt;&gt;"",CONCATENATE(" ; ",'2- Saisie Jury'!B$13," ",'2- Saisie Jury'!E$13," (",'2- Saisie Jury'!F$13,")")," "),IF('2- Saisie Jury'!B$14&lt;&gt;"",CONCATENATE(" ; ",'2- Saisie Jury'!B$14," ",'2- Saisie Jury'!E$14," (",'2- Saisie Jury'!F$14,")")," "),IF('2- Saisie Jury'!B$15&lt;&gt;"",CONCATENATE(" ; ",'2- Saisie Jury'!B$15," ",'2- Saisie Jury'!E$15," (",'2- Saisie Jury'!F$15,")")," "),IF('2- Saisie Jury'!B$16&lt;&gt;"",CONCATENATE(" ; ",'2- Saisie Jury'!B$16," ",'2- Saisie Jury'!E$16," (",'2- Saisie Jury'!F$16,")")," "),IF('2- Saisie Jury'!B$17&lt;&gt;"",CONCATENATE(" ; ",'2- Saisie Jury'!B$17," ",'2- Saisie Jury'!E$17," (",'2- Saisie Jury'!F$17,")")," "),IF('2- Saisie Jury'!B$18&lt;&gt;"",CONCATENATE(" ; ",'2- Saisie Jury'!B$18," ",'2- Saisie Jury'!E$18," (",'2- Saisie Jury'!F$18,")")," "))</f>
        <v>  ()       </v>
      </c>
      <c r="E17" s="440"/>
      <c r="F17" s="440"/>
      <c r="G17" s="440"/>
      <c r="H17" s="440"/>
      <c r="I17" s="440"/>
      <c r="J17" s="440"/>
      <c r="K17" s="440"/>
      <c r="L17" s="440"/>
      <c r="M17" s="440"/>
      <c r="N17" s="440"/>
      <c r="O17" s="440"/>
      <c r="P17" s="440"/>
      <c r="Q17" s="440"/>
      <c r="R17" s="441"/>
    </row>
    <row r="18" spans="1:18" s="72" customFormat="1" ht="21" customHeight="1">
      <c r="A18" s="476"/>
      <c r="B18" s="477"/>
      <c r="C18" s="478"/>
      <c r="D18" s="442" t="str">
        <f>CONCATENATE(IF('2- Saisie Jury'!B$19&lt;&gt;"",CONCATENATE('2- Saisie Jury'!B$19," ",'2- Saisie Jury'!E$19," (",'2- Saisie Jury'!F$19,")")," "),IF('2- Saisie Jury'!B$20&lt;&gt;"",CONCATENATE(" ; ",'2- Saisie Jury'!B$20," ",'2- Saisie Jury'!E$20," (",'2- Saisie Jury'!F$20,")")," "),IF('2- Saisie Jury'!B$21&lt;&gt;"",CONCATENATE(" ; ",'2- Saisie Jury'!B$21," ",'2- Saisie Jury'!E$21," (",'2- Saisie Jury'!F$21,")")," "),IF('2- Saisie Jury'!B$22&lt;&gt;"",CONCATENATE(" ; ",'2- Saisie Jury'!B$22," ",'2- Saisie Jury'!E$22," (",'2- Saisie Jury'!F$22,")")," "),IF('2- Saisie Jury'!B$23&lt;&gt;"",CONCATENATE(" ; ",'2- Saisie Jury'!B$23," ",'2- Saisie Jury'!E$23," (",'2- Saisie Jury'!F$23,")")," "),IF('2- Saisie Jury'!B$24&lt;&gt;"",CONCATENATE(" ; ",'2- Saisie Jury'!B$24," ",'2- Saisie Jury'!E$24," (",'2- Saisie Jury'!F$24,")")," "),IF('2- Saisie Jury'!B$25&lt;&gt;"",CONCATENATE(" ; ",'2- Saisie Jury'!B$25," ",'2- Saisie Jury'!E$25," (",'2- Saisie Jury'!F$25,")")," "),IF('2- Saisie Jury'!B$26&lt;&gt;"",CONCATENATE(" ; ",'2- Saisie Jury'!B$26," ",'2- Saisie Jury'!E$26," (",'2- Saisie Jury'!F$26,")")," "))</f>
        <v>        </v>
      </c>
      <c r="E18" s="443"/>
      <c r="F18" s="443"/>
      <c r="G18" s="443"/>
      <c r="H18" s="443"/>
      <c r="I18" s="443"/>
      <c r="J18" s="443"/>
      <c r="K18" s="443"/>
      <c r="L18" s="443"/>
      <c r="M18" s="443"/>
      <c r="N18" s="443"/>
      <c r="O18" s="443"/>
      <c r="P18" s="443"/>
      <c r="Q18" s="443"/>
      <c r="R18" s="444"/>
    </row>
    <row r="19" spans="1:18" s="72" customFormat="1" ht="21" customHeight="1">
      <c r="A19" s="479"/>
      <c r="B19" s="480"/>
      <c r="C19" s="481"/>
      <c r="D19" s="442" t="str">
        <f>CONCATENATE(IF('2- Saisie Jury'!B$27&lt;&gt;"",CONCATENATE('2- Saisie Jury'!B$27," ",'2- Saisie Jury'!E$27," (",'2- Saisie Jury'!F$27,")")," "),IF('2- Saisie Jury'!B$28&lt;&gt;"",CONCATENATE(" ; ",'2- Saisie Jury'!B$28," ",'2- Saisie Jury'!E$28," (",'2- Saisie Jury'!F$28,")")," "),IF('2- Saisie Jury'!B$29&lt;&gt;"",CONCATENATE(" ; ",'2- Saisie Jury'!B$29," ",'2- Saisie Jury'!E$29," (",'2- Saisie Jury'!F$29,")")," "),IF('2- Saisie Jury'!B$30&lt;&gt;"",CONCATENATE(" ; ",'2- Saisie Jury'!B$30," ",'2- Saisie Jury'!E$30," (",'2- Saisie Jury'!F$30,")")," "),IF('2- Saisie Jury'!B$31&lt;&gt;"",CONCATENATE(" ; ",'2- Saisie Jury'!B$31," ",'2- Saisie Jury'!E$31," (",'2- Saisie Jury'!F$31,")")," "),IF('2- Saisie Jury'!B$32&lt;&gt;"",CONCATENATE(" ; ",'2- Saisie Jury'!B$32," ",'2- Saisie Jury'!E$32," (",'2- Saisie Jury'!F$32,")")," "),IF('2- Saisie Jury'!B$33&lt;&gt;"",CONCATENATE(" ; ",'2- Saisie Jury'!B$33," ",'2- Saisie Jury'!E$33," (",'2- Saisie Jury'!F$33,")")," "),IF('2- Saisie Jury'!B$34&lt;&gt;"",CONCATENATE(" ; ",'2- Saisie Jury'!B$34," ",'2- Saisie Jury'!E$34," (",'2- Saisie Jury'!F$34,")")," "))</f>
        <v>        </v>
      </c>
      <c r="E19" s="443"/>
      <c r="F19" s="443"/>
      <c r="G19" s="443"/>
      <c r="H19" s="443"/>
      <c r="I19" s="443"/>
      <c r="J19" s="443"/>
      <c r="K19" s="443"/>
      <c r="L19" s="443"/>
      <c r="M19" s="443"/>
      <c r="N19" s="443"/>
      <c r="O19" s="443"/>
      <c r="P19" s="443"/>
      <c r="Q19" s="443"/>
      <c r="R19" s="444"/>
    </row>
    <row r="20" spans="1:18" s="72" customFormat="1" ht="63.75" customHeight="1" thickBot="1">
      <c r="A20" s="437" t="s">
        <v>12</v>
      </c>
      <c r="B20" s="438"/>
      <c r="C20" s="438"/>
      <c r="D20" s="491"/>
      <c r="E20" s="492"/>
      <c r="F20" s="492"/>
      <c r="G20" s="492"/>
      <c r="H20" s="492"/>
      <c r="I20" s="492"/>
      <c r="J20" s="492"/>
      <c r="K20" s="492"/>
      <c r="L20" s="492"/>
      <c r="M20" s="492"/>
      <c r="N20" s="492"/>
      <c r="O20" s="492"/>
      <c r="P20" s="492"/>
      <c r="Q20" s="492"/>
      <c r="R20" s="493"/>
    </row>
    <row r="21" spans="1:18" ht="24.75" customHeight="1">
      <c r="A21" s="26" t="s">
        <v>40</v>
      </c>
      <c r="D21" s="447" t="s">
        <v>99</v>
      </c>
      <c r="E21" s="447"/>
      <c r="F21" s="447"/>
      <c r="G21" s="447"/>
      <c r="H21" s="447"/>
      <c r="I21" s="447"/>
      <c r="J21" s="447"/>
      <c r="K21" s="447"/>
      <c r="L21" s="447"/>
      <c r="M21" s="447"/>
      <c r="N21" s="447"/>
      <c r="O21" s="447"/>
      <c r="P21" s="447"/>
      <c r="Q21" s="447"/>
      <c r="R21" s="447"/>
    </row>
    <row r="22" spans="1:14" ht="12.75">
      <c r="A22" s="26" t="s">
        <v>25</v>
      </c>
      <c r="H22" s="445" t="str">
        <f>'2- Saisie Jury'!C4</f>
        <v>nom et prénom du Président</v>
      </c>
      <c r="I22" s="445"/>
      <c r="J22" s="445"/>
      <c r="K22" s="445"/>
      <c r="L22" s="445"/>
      <c r="M22" s="445"/>
      <c r="N22" s="445"/>
    </row>
    <row r="23" ht="13.5" thickBot="1">
      <c r="A23" s="26" t="s">
        <v>208</v>
      </c>
    </row>
    <row r="24" spans="1:18" ht="19.5" customHeight="1">
      <c r="A24" s="59" t="s">
        <v>27</v>
      </c>
      <c r="B24" s="283" t="s">
        <v>203</v>
      </c>
      <c r="C24" s="60"/>
      <c r="D24" s="61"/>
      <c r="E24" s="452" t="s">
        <v>1</v>
      </c>
      <c r="F24" s="453"/>
      <c r="G24" s="453"/>
      <c r="H24" s="453"/>
      <c r="I24" s="453"/>
      <c r="J24" s="453"/>
      <c r="K24" s="453"/>
      <c r="L24" s="453"/>
      <c r="M24" s="453"/>
      <c r="N24" s="453"/>
      <c r="O24" s="453"/>
      <c r="P24" s="453"/>
      <c r="Q24" s="453"/>
      <c r="R24" s="454"/>
    </row>
    <row r="25" spans="1:18" ht="13.5" thickBot="1">
      <c r="A25" s="62"/>
      <c r="B25" s="63" t="s">
        <v>28</v>
      </c>
      <c r="C25" s="64"/>
      <c r="D25" s="65"/>
      <c r="E25" s="455"/>
      <c r="F25" s="456"/>
      <c r="G25" s="456"/>
      <c r="H25" s="456"/>
      <c r="I25" s="456"/>
      <c r="J25" s="456"/>
      <c r="K25" s="456"/>
      <c r="L25" s="456"/>
      <c r="M25" s="456"/>
      <c r="N25" s="456"/>
      <c r="O25" s="456"/>
      <c r="P25" s="456"/>
      <c r="Q25" s="456"/>
      <c r="R25" s="457"/>
    </row>
    <row r="26" spans="1:18" ht="48.75" customHeight="1">
      <c r="A26" s="66"/>
      <c r="B26" s="63" t="s">
        <v>29</v>
      </c>
      <c r="C26" s="64"/>
      <c r="D26" s="65"/>
      <c r="E26" s="448">
        <f>'1- Saisie des renseignements'!$E$15</f>
        <v>0</v>
      </c>
      <c r="F26" s="449"/>
      <c r="G26" s="448">
        <f>'1- Saisie des renseignements'!$E$16</f>
        <v>0</v>
      </c>
      <c r="H26" s="449"/>
      <c r="I26" s="433">
        <f>'1- Saisie des renseignements'!$E$17</f>
        <v>0</v>
      </c>
      <c r="J26" s="434"/>
      <c r="K26" s="433">
        <f>'1- Saisie des renseignements'!$E$18</f>
        <v>0</v>
      </c>
      <c r="L26" s="434"/>
      <c r="M26" s="433">
        <f>'1- Saisie des renseignements'!$E$19</f>
        <v>0</v>
      </c>
      <c r="N26" s="434"/>
      <c r="O26" s="433">
        <f>'1- Saisie des renseignements'!$E$20</f>
        <v>0</v>
      </c>
      <c r="P26" s="434"/>
      <c r="Q26" s="446">
        <f>'1- Saisie des renseignements'!$E$21</f>
        <v>0</v>
      </c>
      <c r="R26" s="434"/>
    </row>
    <row r="27" spans="1:18" ht="48.75" customHeight="1">
      <c r="A27" s="66"/>
      <c r="B27" s="64"/>
      <c r="C27" s="64"/>
      <c r="D27" s="65"/>
      <c r="E27" s="450"/>
      <c r="F27" s="451"/>
      <c r="G27" s="450"/>
      <c r="H27" s="451"/>
      <c r="I27" s="435"/>
      <c r="J27" s="436"/>
      <c r="K27" s="435"/>
      <c r="L27" s="436"/>
      <c r="M27" s="435"/>
      <c r="N27" s="436"/>
      <c r="O27" s="435"/>
      <c r="P27" s="436"/>
      <c r="Q27" s="435"/>
      <c r="R27" s="436"/>
    </row>
    <row r="28" spans="1:18" ht="31.5" customHeight="1" thickBot="1">
      <c r="A28" s="67"/>
      <c r="B28" s="65"/>
      <c r="C28" s="68"/>
      <c r="D28" s="65"/>
      <c r="E28" s="431" t="str">
        <f>IF(E35&lt;70,"AJOURNE(E)",IF(E30&lt;10,"AJOURNE(E)",IF(E31&lt;5,"AJOURNE(E)",IF(E31&lt;5,"AJOURNE(E)",IF(E31+E32&lt;20,"AJOURNE(E)",IF(E33&lt;5,"AJOURNE(E)","RECU(E)"))))))</f>
        <v>AJOURNE(E)</v>
      </c>
      <c r="F28" s="432"/>
      <c r="G28" s="431" t="str">
        <f>IF(G35&lt;70,"AJOURNE(E)",IF(G30&lt;10,"AJOURNE(E)",IF(G31&lt;5,"AJOURNE(E)",IF(G32&lt;5,"AJOURNE(E)",IF(G31+G32&lt;20,"AJOURNE(E)",IF(G33&lt;5,"AJOURNE(E)","RECU(E)"))))))</f>
        <v>AJOURNE(E)</v>
      </c>
      <c r="H28" s="432"/>
      <c r="I28" s="431" t="str">
        <f>IF(I35&lt;70,"AJOURNE(E)",IF(I30&lt;10,"AJOURNE(E)",IF(I31&lt;5,"AJOURNE(E)",IF(I32&lt;5,"AJOURNE(E)",IF(I31+I32&lt;20,"AJOURNE(E)",IF(I33&lt;5,"AJOURNE(E)","RECU(E)"))))))</f>
        <v>AJOURNE(E)</v>
      </c>
      <c r="J28" s="432"/>
      <c r="K28" s="431" t="str">
        <f>IF(K35&lt;70,"AJOURNE(E)",IF(K30&lt;10,"AJOURNE(E)",IF(K31&lt;5,"AJOURNE(E)",IF(K32&lt;5,"AJOURNE(E)",IF(K31+K32&lt;20,"AJOURNE(E)",IF(K33&lt;5,"AJOURNE(E)","RECU(E)"))))))</f>
        <v>AJOURNE(E)</v>
      </c>
      <c r="L28" s="432"/>
      <c r="M28" s="431" t="str">
        <f>IF(M35&lt;70,"AJOURNE(E)",IF(M30&lt;10,"AJOURNE(E)",IF(M31&lt;5,"AJOURNE(E)",IF(M32&lt;5,"AJOURNE(E)",IF(M31+M32&lt;20,"AJOURNE(E)",IF(M33&lt;5,"AJOURNE(E)","RECU(E)"))))))</f>
        <v>AJOURNE(E)</v>
      </c>
      <c r="N28" s="432"/>
      <c r="O28" s="431" t="str">
        <f>IF(O35&lt;70,"AJOURNE(E)",IF(O30&lt;10,"AJOURNE(E)",IF(O31&lt;5,"AJOURNE(E)",IF(O32&lt;5,"AJOURNE(E)",IF(O31+O32&lt;20,"AJOURNE(E)",IF(O33&lt;5,"AJOURNE(E)","RECU(E)"))))))</f>
        <v>AJOURNE(E)</v>
      </c>
      <c r="P28" s="432"/>
      <c r="Q28" s="431" t="str">
        <f>IF(Q35&lt;70,"AJOURNE(E)",IF(Q30&lt;10,"AJOURNE(E)",IF(Q31&lt;5,"AJOURNE(E)",IF(Q32&lt;5,"AJOURNE(E)",IF(Q31+Q32&lt;20,"AJOURNE(E)",IF(Q33&lt;5,"AJOURNE(E)","RECU(E)"))))))</f>
        <v>AJOURNE(E)</v>
      </c>
      <c r="R28" s="432"/>
    </row>
    <row r="29" spans="1:18" ht="31.5" customHeight="1">
      <c r="A29" s="458" t="s">
        <v>2</v>
      </c>
      <c r="B29" s="459"/>
      <c r="C29" s="460"/>
      <c r="D29" s="1" t="s">
        <v>3</v>
      </c>
      <c r="E29" s="2" t="s">
        <v>4</v>
      </c>
      <c r="F29" s="3" t="s">
        <v>5</v>
      </c>
      <c r="G29" s="4" t="s">
        <v>4</v>
      </c>
      <c r="H29" s="4" t="s">
        <v>5</v>
      </c>
      <c r="I29" s="2" t="s">
        <v>4</v>
      </c>
      <c r="J29" s="5" t="s">
        <v>5</v>
      </c>
      <c r="K29" s="2" t="s">
        <v>4</v>
      </c>
      <c r="L29" s="3" t="s">
        <v>5</v>
      </c>
      <c r="M29" s="2" t="s">
        <v>4</v>
      </c>
      <c r="N29" s="5" t="s">
        <v>5</v>
      </c>
      <c r="O29" s="2" t="s">
        <v>4</v>
      </c>
      <c r="P29" s="3" t="s">
        <v>5</v>
      </c>
      <c r="Q29" s="2" t="s">
        <v>4</v>
      </c>
      <c r="R29" s="3" t="s">
        <v>5</v>
      </c>
    </row>
    <row r="30" spans="1:18" ht="31.5" customHeight="1">
      <c r="A30" s="464" t="s">
        <v>7</v>
      </c>
      <c r="B30" s="465"/>
      <c r="C30" s="466"/>
      <c r="D30" s="69">
        <v>1</v>
      </c>
      <c r="E30" s="70">
        <f>'5- Saisie des notes'!$C$10</f>
        <v>0</v>
      </c>
      <c r="F30" s="69">
        <f>SUM(E30*D30)</f>
        <v>0</v>
      </c>
      <c r="G30" s="70">
        <f>'5- Saisie des notes'!$C$11</f>
        <v>0</v>
      </c>
      <c r="H30" s="69">
        <f>SUM(G30*D30)</f>
        <v>0</v>
      </c>
      <c r="I30" s="70">
        <f>'5- Saisie des notes'!$C$12</f>
        <v>0</v>
      </c>
      <c r="J30" s="69">
        <f>SUM(I30*D30)</f>
        <v>0</v>
      </c>
      <c r="K30" s="70">
        <f>'5- Saisie des notes'!$C$13</f>
        <v>0</v>
      </c>
      <c r="L30" s="69">
        <f>SUM(K30*D30)</f>
        <v>0</v>
      </c>
      <c r="M30" s="70">
        <f>'5- Saisie des notes'!$C$14</f>
        <v>0</v>
      </c>
      <c r="N30" s="69">
        <f>SUM(M30*D30)</f>
        <v>0</v>
      </c>
      <c r="O30" s="70">
        <f>'5- Saisie des notes'!$C$15</f>
        <v>0</v>
      </c>
      <c r="P30" s="69">
        <f>SUM(O30*D30)</f>
        <v>0</v>
      </c>
      <c r="Q30" s="70">
        <f>'5- Saisie des notes'!$C$16</f>
        <v>0</v>
      </c>
      <c r="R30" s="69">
        <f>SUM(Q30*D30)</f>
        <v>0</v>
      </c>
    </row>
    <row r="31" spans="1:18" ht="31.5" customHeight="1">
      <c r="A31" s="464" t="s">
        <v>10</v>
      </c>
      <c r="B31" s="465"/>
      <c r="C31" s="466"/>
      <c r="D31" s="69">
        <v>2</v>
      </c>
      <c r="E31" s="70">
        <f>'5- Saisie des notes'!$D$10</f>
        <v>0</v>
      </c>
      <c r="F31" s="69">
        <f>SUM(E31*D31)</f>
        <v>0</v>
      </c>
      <c r="G31" s="70">
        <f>'5- Saisie des notes'!$D$11</f>
        <v>0</v>
      </c>
      <c r="H31" s="69">
        <f>SUM(G31*D31)</f>
        <v>0</v>
      </c>
      <c r="I31" s="70">
        <f>'5- Saisie des notes'!$D$12</f>
        <v>0</v>
      </c>
      <c r="J31" s="69">
        <f>SUM(I31*D31)</f>
        <v>0</v>
      </c>
      <c r="K31" s="70">
        <f>'5- Saisie des notes'!$D$13</f>
        <v>0</v>
      </c>
      <c r="L31" s="69">
        <f>SUM(K31*D31)</f>
        <v>0</v>
      </c>
      <c r="M31" s="70">
        <f>'5- Saisie des notes'!$D$14</f>
        <v>0</v>
      </c>
      <c r="N31" s="69">
        <f>SUM(M31*D31)</f>
        <v>0</v>
      </c>
      <c r="O31" s="70">
        <f>'5- Saisie des notes'!$D$15</f>
        <v>0</v>
      </c>
      <c r="P31" s="69">
        <f>SUM(O31*D31)</f>
        <v>0</v>
      </c>
      <c r="Q31" s="70">
        <f>'5- Saisie des notes'!$D$16</f>
        <v>0</v>
      </c>
      <c r="R31" s="69">
        <f>SUM(Q31*D31)</f>
        <v>0</v>
      </c>
    </row>
    <row r="32" spans="1:18" ht="31.5" customHeight="1">
      <c r="A32" s="464" t="s">
        <v>202</v>
      </c>
      <c r="B32" s="465"/>
      <c r="C32" s="466"/>
      <c r="D32" s="71">
        <v>2</v>
      </c>
      <c r="E32" s="70">
        <f>'5- Saisie des notes'!$E$10</f>
        <v>0</v>
      </c>
      <c r="F32" s="69">
        <f>SUM(E32*D32)</f>
        <v>0</v>
      </c>
      <c r="G32" s="70">
        <f>'5- Saisie des notes'!$E$11</f>
        <v>0</v>
      </c>
      <c r="H32" s="69">
        <f>SUM(G32*D32)</f>
        <v>0</v>
      </c>
      <c r="I32" s="70">
        <f>'5- Saisie des notes'!$E$12</f>
        <v>0</v>
      </c>
      <c r="J32" s="69">
        <f>SUM(I32*D32)</f>
        <v>0</v>
      </c>
      <c r="K32" s="70">
        <f>'5- Saisie des notes'!$E$13</f>
        <v>0</v>
      </c>
      <c r="L32" s="69">
        <f>SUM(K32*D32)</f>
        <v>0</v>
      </c>
      <c r="M32" s="70">
        <f>'5- Saisie des notes'!$E$14</f>
        <v>0</v>
      </c>
      <c r="N32" s="69">
        <f>SUM(M32*D32)</f>
        <v>0</v>
      </c>
      <c r="O32" s="70">
        <f>'5- Saisie des notes'!$E$15</f>
        <v>0</v>
      </c>
      <c r="P32" s="69">
        <f>SUM(O32*D32)</f>
        <v>0</v>
      </c>
      <c r="Q32" s="70">
        <f>'5- Saisie des notes'!$E$16</f>
        <v>0</v>
      </c>
      <c r="R32" s="69">
        <f>SUM(Q32*D32)</f>
        <v>0</v>
      </c>
    </row>
    <row r="33" spans="1:18" ht="31.5" customHeight="1">
      <c r="A33" s="467" t="s">
        <v>18</v>
      </c>
      <c r="B33" s="468"/>
      <c r="C33" s="469"/>
      <c r="D33" s="71">
        <v>2</v>
      </c>
      <c r="E33" s="70">
        <f>'5- Saisie des notes'!$F$10</f>
        <v>0</v>
      </c>
      <c r="F33" s="69">
        <f>SUM(E33*D33)</f>
        <v>0</v>
      </c>
      <c r="G33" s="70">
        <f>'5- Saisie des notes'!$F$11</f>
        <v>0</v>
      </c>
      <c r="H33" s="69">
        <f>SUM(G33*D33)</f>
        <v>0</v>
      </c>
      <c r="I33" s="70">
        <f>'5- Saisie des notes'!$F$12</f>
        <v>0</v>
      </c>
      <c r="J33" s="69">
        <f>SUM(I33*D33)</f>
        <v>0</v>
      </c>
      <c r="K33" s="70">
        <f>'5- Saisie des notes'!$F$13</f>
        <v>0</v>
      </c>
      <c r="L33" s="69">
        <f>SUM(K33*D33)</f>
        <v>0</v>
      </c>
      <c r="M33" s="70">
        <f>'5- Saisie des notes'!$F$14</f>
        <v>0</v>
      </c>
      <c r="N33" s="69">
        <f>SUM(M33*D33)</f>
        <v>0</v>
      </c>
      <c r="O33" s="70">
        <f>'5- Saisie des notes'!$F$15</f>
        <v>0</v>
      </c>
      <c r="P33" s="69">
        <f>SUM(O33*D33)</f>
        <v>0</v>
      </c>
      <c r="Q33" s="70">
        <f>'5- Saisie des notes'!$F$16</f>
        <v>0</v>
      </c>
      <c r="R33" s="69">
        <f>SUM(Q33*D33)</f>
        <v>0</v>
      </c>
    </row>
    <row r="34" spans="1:18" ht="24" customHeight="1">
      <c r="A34" s="470" t="s">
        <v>205</v>
      </c>
      <c r="B34" s="471"/>
      <c r="C34" s="471"/>
      <c r="D34" s="472"/>
      <c r="E34" s="429">
        <f>(E31+E32)/2</f>
        <v>0</v>
      </c>
      <c r="F34" s="430"/>
      <c r="G34" s="429">
        <f>(G31+G32)/2</f>
        <v>0</v>
      </c>
      <c r="H34" s="430"/>
      <c r="I34" s="429">
        <f>(I31+I32)/2</f>
        <v>0</v>
      </c>
      <c r="J34" s="430"/>
      <c r="K34" s="429">
        <f>(K31+K32)/2</f>
        <v>0</v>
      </c>
      <c r="L34" s="430"/>
      <c r="M34" s="429">
        <f>(M31+M32)/2</f>
        <v>0</v>
      </c>
      <c r="N34" s="430"/>
      <c r="O34" s="429">
        <f>(O31+O32)/2</f>
        <v>0</v>
      </c>
      <c r="P34" s="430"/>
      <c r="Q34" s="429">
        <f>(Q31+Q32)/2</f>
        <v>0</v>
      </c>
      <c r="R34" s="430"/>
    </row>
    <row r="35" spans="1:18" ht="31.5" customHeight="1" thickBot="1">
      <c r="A35" s="14" t="s">
        <v>26</v>
      </c>
      <c r="B35" s="15"/>
      <c r="C35" s="16"/>
      <c r="D35" s="17"/>
      <c r="E35" s="427">
        <f>SUM(F$30:F$33)</f>
        <v>0</v>
      </c>
      <c r="F35" s="428"/>
      <c r="G35" s="427">
        <f>SUM(H$30:H$33)</f>
        <v>0</v>
      </c>
      <c r="H35" s="428"/>
      <c r="I35" s="427">
        <f>SUM(J$30:J$33)</f>
        <v>0</v>
      </c>
      <c r="J35" s="428"/>
      <c r="K35" s="427">
        <f>SUM(L$30:L$33)</f>
        <v>0</v>
      </c>
      <c r="L35" s="428"/>
      <c r="M35" s="427">
        <f>SUM(N$30:N$33)</f>
        <v>0</v>
      </c>
      <c r="N35" s="428"/>
      <c r="O35" s="427">
        <f>SUM(P$30:P$33)</f>
        <v>0</v>
      </c>
      <c r="P35" s="428"/>
      <c r="Q35" s="427">
        <f>SUM(R$30:R$33)</f>
        <v>0</v>
      </c>
      <c r="R35" s="428"/>
    </row>
    <row r="36" spans="1:18" s="72" customFormat="1" ht="31.5" customHeight="1">
      <c r="A36" s="461" t="s">
        <v>24</v>
      </c>
      <c r="B36" s="462"/>
      <c r="C36" s="462"/>
      <c r="D36" s="462"/>
      <c r="E36" s="462"/>
      <c r="F36" s="462"/>
      <c r="G36" s="462"/>
      <c r="H36" s="462"/>
      <c r="I36" s="462"/>
      <c r="J36" s="462"/>
      <c r="K36" s="462"/>
      <c r="L36" s="462"/>
      <c r="M36" s="462"/>
      <c r="N36" s="462"/>
      <c r="O36" s="462"/>
      <c r="P36" s="462"/>
      <c r="Q36" s="462"/>
      <c r="R36" s="463"/>
    </row>
    <row r="37" spans="1:18" s="72" customFormat="1" ht="21" customHeight="1">
      <c r="A37" s="473" t="s">
        <v>11</v>
      </c>
      <c r="B37" s="474"/>
      <c r="C37" s="475"/>
      <c r="D37" s="439" t="str">
        <f>CONCATENATE('2- Saisie Jury'!B$11," ",'2- Saisie Jury'!E$11," (",'2- Saisie Jury'!F$11,")",IF('2- Saisie Jury'!B$12&lt;&gt;"",CONCATENATE(" ; ",'2- Saisie Jury'!B$12," ",'2- Saisie Jury'!E$12," (",'2- Saisie Jury'!F$12,")")," "),IF('2- Saisie Jury'!B$13&lt;&gt;"",CONCATENATE(" ; ",'2- Saisie Jury'!B$13," ",'2- Saisie Jury'!E$13," (",'2- Saisie Jury'!F$13,")")," "),IF('2- Saisie Jury'!B$14&lt;&gt;"",CONCATENATE(" ; ",'2- Saisie Jury'!B$14," ",'2- Saisie Jury'!E$14," (",'2- Saisie Jury'!F$14,")")," "),IF('2- Saisie Jury'!B$15&lt;&gt;"",CONCATENATE(" ; ",'2- Saisie Jury'!B$15," ",'2- Saisie Jury'!E$15," (",'2- Saisie Jury'!F$15,")")," "),IF('2- Saisie Jury'!B$16&lt;&gt;"",CONCATENATE(" ; ",'2- Saisie Jury'!B$16," ",'2- Saisie Jury'!E$16," (",'2- Saisie Jury'!F$16,")")," "),IF('2- Saisie Jury'!B$17&lt;&gt;"",CONCATENATE(" ; ",'2- Saisie Jury'!B$17," ",'2- Saisie Jury'!E$17," (",'2- Saisie Jury'!F$17,")")," "),IF('2- Saisie Jury'!B$18&lt;&gt;"",CONCATENATE(" ; ",'2- Saisie Jury'!B$18," ",'2- Saisie Jury'!E$18," (",'2- Saisie Jury'!F$18,")")," "))</f>
        <v>  ()       </v>
      </c>
      <c r="E37" s="440"/>
      <c r="F37" s="440"/>
      <c r="G37" s="440"/>
      <c r="H37" s="440"/>
      <c r="I37" s="440"/>
      <c r="J37" s="440"/>
      <c r="K37" s="440"/>
      <c r="L37" s="440"/>
      <c r="M37" s="440"/>
      <c r="N37" s="440"/>
      <c r="O37" s="440"/>
      <c r="P37" s="440"/>
      <c r="Q37" s="440"/>
      <c r="R37" s="441"/>
    </row>
    <row r="38" spans="1:18" s="72" customFormat="1" ht="21" customHeight="1">
      <c r="A38" s="482"/>
      <c r="B38" s="483"/>
      <c r="C38" s="484"/>
      <c r="D38" s="442" t="str">
        <f>CONCATENATE(IF('2- Saisie Jury'!B$19&lt;&gt;"",CONCATENATE('2- Saisie Jury'!B$19," ",'2- Saisie Jury'!E$19," (",'2- Saisie Jury'!F$19,")")," "),IF('2- Saisie Jury'!B$20&lt;&gt;"",CONCATENATE(" ; ",'2- Saisie Jury'!B$20," ",'2- Saisie Jury'!E$20," (",'2- Saisie Jury'!F$20,")")," "),IF('2- Saisie Jury'!B$21&lt;&gt;"",CONCATENATE(" ; ",'2- Saisie Jury'!B$21," ",'2- Saisie Jury'!E$21," (",'2- Saisie Jury'!F$21,")")," "),IF('2- Saisie Jury'!B$22&lt;&gt;"",CONCATENATE(" ; ",'2- Saisie Jury'!B$22," ",'2- Saisie Jury'!E$22," (",'2- Saisie Jury'!F$22,")")," "),IF('2- Saisie Jury'!B$23&lt;&gt;"",CONCATENATE(" ; ",'2- Saisie Jury'!B$23," ",'2- Saisie Jury'!E$23," (",'2- Saisie Jury'!F$23,")")," "),IF('2- Saisie Jury'!B$24&lt;&gt;"",CONCATENATE(" ; ",'2- Saisie Jury'!B$24," ",'2- Saisie Jury'!E$24," (",'2- Saisie Jury'!F$24,")")," "),IF('2- Saisie Jury'!B$25&lt;&gt;"",CONCATENATE(" ; ",'2- Saisie Jury'!B$25," ",'2- Saisie Jury'!E$25," (",'2- Saisie Jury'!F$25,")")," "),IF('2- Saisie Jury'!B$26&lt;&gt;"",CONCATENATE(" ; ",'2- Saisie Jury'!B$26," ",'2- Saisie Jury'!E$26," (",'2- Saisie Jury'!F$26,")")," "))</f>
        <v>        </v>
      </c>
      <c r="E38" s="443"/>
      <c r="F38" s="443"/>
      <c r="G38" s="443"/>
      <c r="H38" s="443"/>
      <c r="I38" s="443"/>
      <c r="J38" s="443"/>
      <c r="K38" s="443"/>
      <c r="L38" s="443"/>
      <c r="M38" s="443"/>
      <c r="N38" s="443"/>
      <c r="O38" s="443"/>
      <c r="P38" s="443"/>
      <c r="Q38" s="443"/>
      <c r="R38" s="444"/>
    </row>
    <row r="39" spans="1:18" s="72" customFormat="1" ht="21" customHeight="1">
      <c r="A39" s="485"/>
      <c r="B39" s="486"/>
      <c r="C39" s="487"/>
      <c r="D39" s="442" t="str">
        <f>CONCATENATE(IF('2- Saisie Jury'!B$27&lt;&gt;"",CONCATENATE('2- Saisie Jury'!B$27," ",'2- Saisie Jury'!E$27," (",'2- Saisie Jury'!F$27,")")," "),IF('2- Saisie Jury'!B$28&lt;&gt;"",CONCATENATE(" ; ",'2- Saisie Jury'!B$28," ",'2- Saisie Jury'!E$28," (",'2- Saisie Jury'!F$28,")")," "),IF('2- Saisie Jury'!B$29&lt;&gt;"",CONCATENATE(" ; ",'2- Saisie Jury'!B$29," ",'2- Saisie Jury'!E$29," (",'2- Saisie Jury'!F$29,")")," "),IF('2- Saisie Jury'!B$30&lt;&gt;"",CONCATENATE(" ; ",'2- Saisie Jury'!B$30," ",'2- Saisie Jury'!E$30," (",'2- Saisie Jury'!F$30,")")," "),IF('2- Saisie Jury'!B$31&lt;&gt;"",CONCATENATE(" ; ",'2- Saisie Jury'!B$31," ",'2- Saisie Jury'!E$31," (",'2- Saisie Jury'!F$31,")")," "),IF('2- Saisie Jury'!B$32&lt;&gt;"",CONCATENATE(" ; ",'2- Saisie Jury'!B$32," ",'2- Saisie Jury'!E$32," (",'2- Saisie Jury'!F$32,")")," "),IF('2- Saisie Jury'!B$33&lt;&gt;"",CONCATENATE(" ; ",'2- Saisie Jury'!B$33," ",'2- Saisie Jury'!E$33," (",'2- Saisie Jury'!F$33,")")," "),IF('2- Saisie Jury'!B$34&lt;&gt;"",CONCATENATE(" ; ",'2- Saisie Jury'!B$34," ",'2- Saisie Jury'!E$34," (",'2- Saisie Jury'!F$34,")")," "))</f>
        <v>        </v>
      </c>
      <c r="E39" s="443"/>
      <c r="F39" s="443"/>
      <c r="G39" s="443"/>
      <c r="H39" s="443"/>
      <c r="I39" s="443"/>
      <c r="J39" s="443"/>
      <c r="K39" s="443"/>
      <c r="L39" s="443"/>
      <c r="M39" s="443"/>
      <c r="N39" s="443"/>
      <c r="O39" s="443"/>
      <c r="P39" s="443"/>
      <c r="Q39" s="443"/>
      <c r="R39" s="444"/>
    </row>
    <row r="40" spans="1:18" s="72" customFormat="1" ht="63.75" customHeight="1" thickBot="1">
      <c r="A40" s="437" t="s">
        <v>12</v>
      </c>
      <c r="B40" s="438"/>
      <c r="C40" s="438"/>
      <c r="D40" s="289"/>
      <c r="E40" s="290"/>
      <c r="F40" s="290"/>
      <c r="G40" s="290"/>
      <c r="H40" s="290"/>
      <c r="I40" s="290"/>
      <c r="J40" s="290"/>
      <c r="K40" s="290"/>
      <c r="L40" s="290"/>
      <c r="M40" s="290"/>
      <c r="N40" s="290"/>
      <c r="O40" s="290"/>
      <c r="P40" s="290"/>
      <c r="Q40" s="290"/>
      <c r="R40" s="291"/>
    </row>
    <row r="41" spans="1:18" ht="24.75" customHeight="1">
      <c r="A41" s="26" t="s">
        <v>40</v>
      </c>
      <c r="D41" s="447" t="s">
        <v>99</v>
      </c>
      <c r="E41" s="447"/>
      <c r="F41" s="447"/>
      <c r="G41" s="447"/>
      <c r="H41" s="447"/>
      <c r="I41" s="447"/>
      <c r="J41" s="447"/>
      <c r="K41" s="447"/>
      <c r="L41" s="447"/>
      <c r="M41" s="447"/>
      <c r="N41" s="447"/>
      <c r="O41" s="447"/>
      <c r="P41" s="447"/>
      <c r="Q41" s="447"/>
      <c r="R41" s="447"/>
    </row>
    <row r="42" spans="1:14" ht="12.75">
      <c r="A42" s="26" t="s">
        <v>25</v>
      </c>
      <c r="H42" s="490" t="str">
        <f>'2- Saisie Jury'!C4</f>
        <v>nom et prénom du Président</v>
      </c>
      <c r="I42" s="490"/>
      <c r="J42" s="490"/>
      <c r="K42" s="490"/>
      <c r="L42" s="490"/>
      <c r="M42" s="490"/>
      <c r="N42" s="490"/>
    </row>
    <row r="43" ht="13.5" thickBot="1">
      <c r="A43" s="26" t="s">
        <v>208</v>
      </c>
    </row>
    <row r="44" spans="1:18" ht="19.5" customHeight="1">
      <c r="A44" s="59" t="s">
        <v>27</v>
      </c>
      <c r="B44" s="283" t="s">
        <v>203</v>
      </c>
      <c r="C44" s="60"/>
      <c r="D44" s="61"/>
      <c r="E44" s="452" t="s">
        <v>1</v>
      </c>
      <c r="F44" s="453"/>
      <c r="G44" s="453"/>
      <c r="H44" s="453"/>
      <c r="I44" s="453"/>
      <c r="J44" s="453"/>
      <c r="K44" s="453"/>
      <c r="L44" s="453"/>
      <c r="M44" s="453"/>
      <c r="N44" s="453"/>
      <c r="O44" s="453"/>
      <c r="P44" s="453"/>
      <c r="Q44" s="453"/>
      <c r="R44" s="454"/>
    </row>
    <row r="45" spans="1:18" ht="13.5" thickBot="1">
      <c r="A45" s="62"/>
      <c r="B45" s="63" t="s">
        <v>28</v>
      </c>
      <c r="C45" s="64"/>
      <c r="D45" s="65"/>
      <c r="E45" s="455"/>
      <c r="F45" s="456"/>
      <c r="G45" s="456"/>
      <c r="H45" s="456"/>
      <c r="I45" s="456"/>
      <c r="J45" s="456"/>
      <c r="K45" s="456"/>
      <c r="L45" s="456"/>
      <c r="M45" s="456"/>
      <c r="N45" s="456"/>
      <c r="O45" s="456"/>
      <c r="P45" s="456"/>
      <c r="Q45" s="456"/>
      <c r="R45" s="457"/>
    </row>
    <row r="46" spans="1:18" ht="48.75" customHeight="1">
      <c r="A46" s="66"/>
      <c r="B46" s="63" t="s">
        <v>29</v>
      </c>
      <c r="C46" s="64"/>
      <c r="D46" s="65"/>
      <c r="E46" s="433">
        <f>'1- Saisie des renseignements'!$E$22</f>
        <v>0</v>
      </c>
      <c r="F46" s="434"/>
      <c r="G46" s="433">
        <f>'1- Saisie des renseignements'!$E$23</f>
        <v>0</v>
      </c>
      <c r="H46" s="434"/>
      <c r="I46" s="433">
        <f>'1- Saisie des renseignements'!$E$24</f>
        <v>0</v>
      </c>
      <c r="J46" s="434"/>
      <c r="K46" s="433">
        <f>'1- Saisie des renseignements'!$E$25</f>
        <v>0</v>
      </c>
      <c r="L46" s="434"/>
      <c r="M46" s="433">
        <f>'1- Saisie des renseignements'!$E$26</f>
        <v>0</v>
      </c>
      <c r="N46" s="434"/>
      <c r="O46" s="446">
        <f>'1- Saisie des renseignements'!$E$27</f>
        <v>0</v>
      </c>
      <c r="P46" s="434"/>
      <c r="Q46" s="433">
        <f>'1- Saisie des renseignements'!$E$28</f>
        <v>0</v>
      </c>
      <c r="R46" s="434"/>
    </row>
    <row r="47" spans="1:18" ht="48.75" customHeight="1">
      <c r="A47" s="66"/>
      <c r="B47" s="64"/>
      <c r="C47" s="64"/>
      <c r="D47" s="65"/>
      <c r="E47" s="435"/>
      <c r="F47" s="436"/>
      <c r="G47" s="435"/>
      <c r="H47" s="436"/>
      <c r="I47" s="435"/>
      <c r="J47" s="436"/>
      <c r="K47" s="435"/>
      <c r="L47" s="436"/>
      <c r="M47" s="435"/>
      <c r="N47" s="436"/>
      <c r="O47" s="435"/>
      <c r="P47" s="436"/>
      <c r="Q47" s="435"/>
      <c r="R47" s="436"/>
    </row>
    <row r="48" spans="1:18" ht="31.5" customHeight="1" thickBot="1">
      <c r="A48" s="67"/>
      <c r="B48" s="65"/>
      <c r="C48" s="68"/>
      <c r="D48" s="65"/>
      <c r="E48" s="431" t="str">
        <f>IF(E55&lt;70,"AJOURNE(E)",IF(E50&lt;10,"AJOURNE(E)",IF(E51&lt;5,"AJOURNE(E)",IF(E51&lt;5,"AJOURNE(E)",IF(E51+E52&lt;20,"AJOURNE(E)",IF(E53&lt;5,"AJOURNE(E)","RECU(E)"))))))</f>
        <v>AJOURNE(E)</v>
      </c>
      <c r="F48" s="432"/>
      <c r="G48" s="431" t="str">
        <f>IF(G55&lt;70,"AJOURNE(E)",IF(G50&lt;10,"AJOURNE(E)",IF(G51&lt;5,"AJOURNE(E)",IF(G52&lt;5,"AJOURNE(E)",IF(G51+G52&lt;20,"AJOURNE(E)",IF(G53&lt;5,"AJOURNE(E)","RECU(E)"))))))</f>
        <v>AJOURNE(E)</v>
      </c>
      <c r="H48" s="432"/>
      <c r="I48" s="431" t="str">
        <f>IF(I55&lt;70,"AJOURNE(E)",IF(I50&lt;10,"AJOURNE(E)",IF(I51&lt;5,"AJOURNE(E)",IF(I52&lt;5,"AJOURNE(E)",IF(I51+I52&lt;20,"AJOURNE(E)",IF(I53&lt;5,"AJOURNE(E)","RECU(E)"))))))</f>
        <v>AJOURNE(E)</v>
      </c>
      <c r="J48" s="432"/>
      <c r="K48" s="431" t="str">
        <f>IF(K55&lt;70,"AJOURNE(E)",IF(K50&lt;10,"AJOURNE(E)",IF(K51&lt;5,"AJOURNE(E)",IF(K52&lt;5,"AJOURNE(E)",IF(K51+K52&lt;20,"AJOURNE(E)",IF(K53&lt;5,"AJOURNE(E)","RECU(E)"))))))</f>
        <v>AJOURNE(E)</v>
      </c>
      <c r="L48" s="432"/>
      <c r="M48" s="431" t="str">
        <f>IF(M55&lt;70,"AJOURNE(E)",IF(M50&lt;10,"AJOURNE(E)",IF(M51&lt;5,"AJOURNE(E)",IF(M52&lt;5,"AJOURNE(E)",IF(M51+M52&lt;20,"AJOURNE(E)",IF(M53&lt;5,"AJOURNE(E)","RECU(E)"))))))</f>
        <v>AJOURNE(E)</v>
      </c>
      <c r="N48" s="432"/>
      <c r="O48" s="431" t="str">
        <f>IF(O55&lt;70,"AJOURNE(E)",IF(O50&lt;10,"AJOURNE(E)",IF(O51&lt;5,"AJOURNE(E)",IF(O52&lt;5,"AJOURNE(E)",IF(O51+O52&lt;20,"AJOURNE(E)",IF(O53&lt;5,"AJOURNE(E)","RECU(E)"))))))</f>
        <v>AJOURNE(E)</v>
      </c>
      <c r="P48" s="432"/>
      <c r="Q48" s="431" t="str">
        <f>IF(Q55&lt;70,"AJOURNE(E)",IF(Q50&lt;10,"AJOURNE(E)",IF(Q51&lt;5,"AJOURNE(E)",IF(Q52&lt;5,"AJOURNE(E)",IF(Q51+Q52&lt;20,"AJOURNE(E)",IF(Q53&lt;5,"AJOURNE(E)","RECU(E)"))))))</f>
        <v>AJOURNE(E)</v>
      </c>
      <c r="R48" s="432"/>
    </row>
    <row r="49" spans="1:18" ht="31.5" customHeight="1">
      <c r="A49" s="458" t="s">
        <v>2</v>
      </c>
      <c r="B49" s="459"/>
      <c r="C49" s="460"/>
      <c r="D49" s="1" t="s">
        <v>3</v>
      </c>
      <c r="E49" s="2" t="s">
        <v>4</v>
      </c>
      <c r="F49" s="3" t="s">
        <v>5</v>
      </c>
      <c r="G49" s="4" t="s">
        <v>4</v>
      </c>
      <c r="H49" s="4" t="s">
        <v>5</v>
      </c>
      <c r="I49" s="2" t="s">
        <v>4</v>
      </c>
      <c r="J49" s="5" t="s">
        <v>5</v>
      </c>
      <c r="K49" s="2" t="s">
        <v>4</v>
      </c>
      <c r="L49" s="3" t="s">
        <v>5</v>
      </c>
      <c r="M49" s="2" t="s">
        <v>4</v>
      </c>
      <c r="N49" s="5" t="s">
        <v>5</v>
      </c>
      <c r="O49" s="2" t="s">
        <v>4</v>
      </c>
      <c r="P49" s="3" t="s">
        <v>5</v>
      </c>
      <c r="Q49" s="2" t="s">
        <v>4</v>
      </c>
      <c r="R49" s="3" t="s">
        <v>5</v>
      </c>
    </row>
    <row r="50" spans="1:18" ht="31.5" customHeight="1">
      <c r="A50" s="464" t="s">
        <v>7</v>
      </c>
      <c r="B50" s="465"/>
      <c r="C50" s="466"/>
      <c r="D50" s="69">
        <v>1</v>
      </c>
      <c r="E50" s="70">
        <f>'5- Saisie des notes'!$C$17</f>
        <v>0</v>
      </c>
      <c r="F50" s="69">
        <f>SUM(E50*D50)</f>
        <v>0</v>
      </c>
      <c r="G50" s="70">
        <f>'5- Saisie des notes'!$C$18</f>
        <v>0</v>
      </c>
      <c r="H50" s="69">
        <f>SUM(G50*D50)</f>
        <v>0</v>
      </c>
      <c r="I50" s="70">
        <f>'5- Saisie des notes'!$C$19</f>
        <v>0</v>
      </c>
      <c r="J50" s="69">
        <f>SUM(I50*D50)</f>
        <v>0</v>
      </c>
      <c r="K50" s="70">
        <f>'5- Saisie des notes'!$C$20</f>
        <v>0</v>
      </c>
      <c r="L50" s="69">
        <f>SUM(K50*D50)</f>
        <v>0</v>
      </c>
      <c r="M50" s="70">
        <f>'5- Saisie des notes'!$C$21</f>
        <v>0</v>
      </c>
      <c r="N50" s="69">
        <f>SUM(M50*D50)</f>
        <v>0</v>
      </c>
      <c r="O50" s="70">
        <f>'5- Saisie des notes'!$C$22</f>
        <v>0</v>
      </c>
      <c r="P50" s="69">
        <f>SUM(O50*D50)</f>
        <v>0</v>
      </c>
      <c r="Q50" s="70">
        <f>'5- Saisie des notes'!$C$23</f>
        <v>0</v>
      </c>
      <c r="R50" s="69">
        <f>SUM(Q50*D50)</f>
        <v>0</v>
      </c>
    </row>
    <row r="51" spans="1:18" ht="31.5" customHeight="1">
      <c r="A51" s="464" t="s">
        <v>10</v>
      </c>
      <c r="B51" s="465"/>
      <c r="C51" s="466"/>
      <c r="D51" s="69">
        <v>2</v>
      </c>
      <c r="E51" s="70">
        <f>'5- Saisie des notes'!$D$17</f>
        <v>0</v>
      </c>
      <c r="F51" s="69">
        <f>SUM(E51*D51)</f>
        <v>0</v>
      </c>
      <c r="G51" s="70">
        <f>'5- Saisie des notes'!$D$18</f>
        <v>0</v>
      </c>
      <c r="H51" s="69">
        <f>SUM(G51*D51)</f>
        <v>0</v>
      </c>
      <c r="I51" s="70">
        <f>'5- Saisie des notes'!$D$19</f>
        <v>0</v>
      </c>
      <c r="J51" s="69">
        <f>SUM(I51*D51)</f>
        <v>0</v>
      </c>
      <c r="K51" s="70">
        <f>'5- Saisie des notes'!$D$20</f>
        <v>0</v>
      </c>
      <c r="L51" s="69">
        <f>SUM(K51*D51)</f>
        <v>0</v>
      </c>
      <c r="M51" s="70">
        <f>'5- Saisie des notes'!$D$21</f>
        <v>0</v>
      </c>
      <c r="N51" s="69">
        <f>SUM(M51*D51)</f>
        <v>0</v>
      </c>
      <c r="O51" s="70">
        <f>'5- Saisie des notes'!$D$22</f>
        <v>0</v>
      </c>
      <c r="P51" s="69">
        <f>SUM(O51*D51)</f>
        <v>0</v>
      </c>
      <c r="Q51" s="70">
        <f>'5- Saisie des notes'!$D$23</f>
        <v>0</v>
      </c>
      <c r="R51" s="69">
        <f>SUM(Q51*D51)</f>
        <v>0</v>
      </c>
    </row>
    <row r="52" spans="1:18" ht="31.5" customHeight="1">
      <c r="A52" s="464" t="s">
        <v>202</v>
      </c>
      <c r="B52" s="465"/>
      <c r="C52" s="466"/>
      <c r="D52" s="71">
        <v>2</v>
      </c>
      <c r="E52" s="70">
        <f>'5- Saisie des notes'!$E$17</f>
        <v>0</v>
      </c>
      <c r="F52" s="69">
        <f>SUM(E52*D52)</f>
        <v>0</v>
      </c>
      <c r="G52" s="70">
        <f>'5- Saisie des notes'!$E$18</f>
        <v>0</v>
      </c>
      <c r="H52" s="69">
        <f>SUM(G52*D52)</f>
        <v>0</v>
      </c>
      <c r="I52" s="70">
        <f>'5- Saisie des notes'!$E$19</f>
        <v>0</v>
      </c>
      <c r="J52" s="69">
        <f>SUM(I52*D52)</f>
        <v>0</v>
      </c>
      <c r="K52" s="70">
        <f>'5- Saisie des notes'!$E$20</f>
        <v>0</v>
      </c>
      <c r="L52" s="69">
        <f>SUM(K52*D52)</f>
        <v>0</v>
      </c>
      <c r="M52" s="70">
        <f>'5- Saisie des notes'!$E$21</f>
        <v>0</v>
      </c>
      <c r="N52" s="69">
        <f>SUM(M52*D52)</f>
        <v>0</v>
      </c>
      <c r="O52" s="70">
        <f>'5- Saisie des notes'!$E$22</f>
        <v>0</v>
      </c>
      <c r="P52" s="69">
        <f>SUM(O52*D52)</f>
        <v>0</v>
      </c>
      <c r="Q52" s="70">
        <f>'5- Saisie des notes'!$E$23</f>
        <v>0</v>
      </c>
      <c r="R52" s="69">
        <f>SUM(Q52*D52)</f>
        <v>0</v>
      </c>
    </row>
    <row r="53" spans="1:18" ht="31.5" customHeight="1">
      <c r="A53" s="467" t="s">
        <v>18</v>
      </c>
      <c r="B53" s="468"/>
      <c r="C53" s="469"/>
      <c r="D53" s="71">
        <v>2</v>
      </c>
      <c r="E53" s="70">
        <f>'5- Saisie des notes'!$F$17</f>
        <v>0</v>
      </c>
      <c r="F53" s="69">
        <f>SUM(E53*D53)</f>
        <v>0</v>
      </c>
      <c r="G53" s="70">
        <f>'5- Saisie des notes'!$F$18</f>
        <v>0</v>
      </c>
      <c r="H53" s="69">
        <f>SUM(G53*D53)</f>
        <v>0</v>
      </c>
      <c r="I53" s="70">
        <f>'5- Saisie des notes'!$F$19</f>
        <v>0</v>
      </c>
      <c r="J53" s="69">
        <f>SUM(I53*D53)</f>
        <v>0</v>
      </c>
      <c r="K53" s="70">
        <f>'5- Saisie des notes'!$F$20</f>
        <v>0</v>
      </c>
      <c r="L53" s="69">
        <f>SUM(K53*D53)</f>
        <v>0</v>
      </c>
      <c r="M53" s="70">
        <f>'5- Saisie des notes'!$F$21</f>
        <v>0</v>
      </c>
      <c r="N53" s="69">
        <f>SUM(M53*D53)</f>
        <v>0</v>
      </c>
      <c r="O53" s="70">
        <f>'5- Saisie des notes'!$F$22</f>
        <v>0</v>
      </c>
      <c r="P53" s="69">
        <f>SUM(O53*D53)</f>
        <v>0</v>
      </c>
      <c r="Q53" s="70">
        <f>'5- Saisie des notes'!$F$23</f>
        <v>0</v>
      </c>
      <c r="R53" s="69">
        <f>SUM(Q53*D53)</f>
        <v>0</v>
      </c>
    </row>
    <row r="54" spans="1:18" ht="24" customHeight="1">
      <c r="A54" s="470" t="s">
        <v>205</v>
      </c>
      <c r="B54" s="471"/>
      <c r="C54" s="471"/>
      <c r="D54" s="472"/>
      <c r="E54" s="429">
        <f>(E51+E52)/2</f>
        <v>0</v>
      </c>
      <c r="F54" s="430"/>
      <c r="G54" s="429">
        <f>(G51+G52)/2</f>
        <v>0</v>
      </c>
      <c r="H54" s="430"/>
      <c r="I54" s="429">
        <f>(I51+I52)/2</f>
        <v>0</v>
      </c>
      <c r="J54" s="430"/>
      <c r="K54" s="429">
        <f>(K51+K52)/2</f>
        <v>0</v>
      </c>
      <c r="L54" s="430"/>
      <c r="M54" s="429">
        <f>(M51+M52)/2</f>
        <v>0</v>
      </c>
      <c r="N54" s="430"/>
      <c r="O54" s="429">
        <f>(O51+O52)/2</f>
        <v>0</v>
      </c>
      <c r="P54" s="430"/>
      <c r="Q54" s="429">
        <f>(Q51+Q52)/2</f>
        <v>0</v>
      </c>
      <c r="R54" s="430"/>
    </row>
    <row r="55" spans="1:18" ht="31.5" customHeight="1" thickBot="1">
      <c r="A55" s="14" t="s">
        <v>26</v>
      </c>
      <c r="B55" s="15"/>
      <c r="C55" s="16"/>
      <c r="D55" s="17"/>
      <c r="E55" s="427">
        <f>SUM($F$50:$F$53)</f>
        <v>0</v>
      </c>
      <c r="F55" s="428"/>
      <c r="G55" s="427">
        <f>SUM($H$50:$H$53)</f>
        <v>0</v>
      </c>
      <c r="H55" s="428"/>
      <c r="I55" s="427">
        <f>SUM($J$50:$J$53)</f>
        <v>0</v>
      </c>
      <c r="J55" s="428"/>
      <c r="K55" s="427">
        <f>SUM($L$50:$L$53)</f>
        <v>0</v>
      </c>
      <c r="L55" s="428"/>
      <c r="M55" s="427">
        <f>SUM($N$50:$N$53)</f>
        <v>0</v>
      </c>
      <c r="N55" s="428"/>
      <c r="O55" s="427">
        <f>SUM($P$50:$P$53)</f>
        <v>0</v>
      </c>
      <c r="P55" s="428"/>
      <c r="Q55" s="427">
        <f>SUM($R$50:$R$53)</f>
        <v>0</v>
      </c>
      <c r="R55" s="428"/>
    </row>
    <row r="56" spans="1:18" s="72" customFormat="1" ht="31.5" customHeight="1">
      <c r="A56" s="461" t="s">
        <v>24</v>
      </c>
      <c r="B56" s="462"/>
      <c r="C56" s="462"/>
      <c r="D56" s="462"/>
      <c r="E56" s="462"/>
      <c r="F56" s="462"/>
      <c r="G56" s="462"/>
      <c r="H56" s="462"/>
      <c r="I56" s="462"/>
      <c r="J56" s="462"/>
      <c r="K56" s="462"/>
      <c r="L56" s="462"/>
      <c r="M56" s="462"/>
      <c r="N56" s="462"/>
      <c r="O56" s="462"/>
      <c r="P56" s="462"/>
      <c r="Q56" s="462"/>
      <c r="R56" s="463"/>
    </row>
    <row r="57" spans="1:18" s="72" customFormat="1" ht="21" customHeight="1">
      <c r="A57" s="473" t="s">
        <v>11</v>
      </c>
      <c r="B57" s="474"/>
      <c r="C57" s="475"/>
      <c r="D57" s="439" t="str">
        <f>CONCATENATE('2- Saisie Jury'!B$11," ",'2- Saisie Jury'!E$11," (",'2- Saisie Jury'!F$11,")",IF('2- Saisie Jury'!B$12&lt;&gt;"",CONCATENATE(" ; ",'2- Saisie Jury'!B$12," ",'2- Saisie Jury'!E$12," (",'2- Saisie Jury'!F$12,")")," "),IF('2- Saisie Jury'!B$13&lt;&gt;"",CONCATENATE(" ; ",'2- Saisie Jury'!B$13," ",'2- Saisie Jury'!E$13," (",'2- Saisie Jury'!F$13,")")," "),IF('2- Saisie Jury'!B$14&lt;&gt;"",CONCATENATE(" ; ",'2- Saisie Jury'!B$14," ",'2- Saisie Jury'!E$14," (",'2- Saisie Jury'!F$14,")")," "),IF('2- Saisie Jury'!B$15&lt;&gt;"",CONCATENATE(" ; ",'2- Saisie Jury'!B$15," ",'2- Saisie Jury'!E$15," (",'2- Saisie Jury'!F$15,")")," "),IF('2- Saisie Jury'!B$16&lt;&gt;"",CONCATENATE(" ; ",'2- Saisie Jury'!B$16," ",'2- Saisie Jury'!E$16," (",'2- Saisie Jury'!F$16,")")," "),IF('2- Saisie Jury'!B$17&lt;&gt;"",CONCATENATE(" ; ",'2- Saisie Jury'!B$17," ",'2- Saisie Jury'!E$17," (",'2- Saisie Jury'!F$17,")")," "),IF('2- Saisie Jury'!B$18&lt;&gt;"",CONCATENATE(" ; ",'2- Saisie Jury'!B$18," ",'2- Saisie Jury'!E$18," (",'2- Saisie Jury'!F$18,")")," "))</f>
        <v>  ()       </v>
      </c>
      <c r="E57" s="440"/>
      <c r="F57" s="440"/>
      <c r="G57" s="440"/>
      <c r="H57" s="440"/>
      <c r="I57" s="440"/>
      <c r="J57" s="440"/>
      <c r="K57" s="440"/>
      <c r="L57" s="440"/>
      <c r="M57" s="440"/>
      <c r="N57" s="440"/>
      <c r="O57" s="440"/>
      <c r="P57" s="440"/>
      <c r="Q57" s="440"/>
      <c r="R57" s="441"/>
    </row>
    <row r="58" spans="1:18" s="72" customFormat="1" ht="21" customHeight="1">
      <c r="A58" s="482"/>
      <c r="B58" s="483"/>
      <c r="C58" s="484"/>
      <c r="D58" s="442" t="str">
        <f>CONCATENATE(IF('2- Saisie Jury'!B$19&lt;&gt;"",CONCATENATE('2- Saisie Jury'!B$19," ",'2- Saisie Jury'!E$19," (",'2- Saisie Jury'!F$19,")")," "),IF('2- Saisie Jury'!B$20&lt;&gt;"",CONCATENATE(" ; ",'2- Saisie Jury'!B$20," ",'2- Saisie Jury'!E$20," (",'2- Saisie Jury'!F$20,")")," "),IF('2- Saisie Jury'!B$21&lt;&gt;"",CONCATENATE(" ; ",'2- Saisie Jury'!B$21," ",'2- Saisie Jury'!E$21," (",'2- Saisie Jury'!F$21,")")," "),IF('2- Saisie Jury'!B$22&lt;&gt;"",CONCATENATE(" ; ",'2- Saisie Jury'!B$22," ",'2- Saisie Jury'!E$22," (",'2- Saisie Jury'!F$22,")")," "),IF('2- Saisie Jury'!B$23&lt;&gt;"",CONCATENATE(" ; ",'2- Saisie Jury'!B$23," ",'2- Saisie Jury'!E$23," (",'2- Saisie Jury'!F$23,")")," "),IF('2- Saisie Jury'!B$24&lt;&gt;"",CONCATENATE(" ; ",'2- Saisie Jury'!B$24," ",'2- Saisie Jury'!E$24," (",'2- Saisie Jury'!F$24,")")," "),IF('2- Saisie Jury'!B$25&lt;&gt;"",CONCATENATE(" ; ",'2- Saisie Jury'!B$25," ",'2- Saisie Jury'!E$25," (",'2- Saisie Jury'!F$25,")")," "),IF('2- Saisie Jury'!B$26&lt;&gt;"",CONCATENATE(" ; ",'2- Saisie Jury'!B$26," ",'2- Saisie Jury'!E$26," (",'2- Saisie Jury'!F$26,")")," "))</f>
        <v>        </v>
      </c>
      <c r="E58" s="443"/>
      <c r="F58" s="443"/>
      <c r="G58" s="443"/>
      <c r="H58" s="443"/>
      <c r="I58" s="443"/>
      <c r="J58" s="443"/>
      <c r="K58" s="443"/>
      <c r="L58" s="443"/>
      <c r="M58" s="443"/>
      <c r="N58" s="443"/>
      <c r="O58" s="443"/>
      <c r="P58" s="443"/>
      <c r="Q58" s="443"/>
      <c r="R58" s="444"/>
    </row>
    <row r="59" spans="1:18" s="72" customFormat="1" ht="21" customHeight="1">
      <c r="A59" s="485"/>
      <c r="B59" s="486"/>
      <c r="C59" s="487"/>
      <c r="D59" s="442" t="str">
        <f>CONCATENATE(IF('2- Saisie Jury'!B$27&lt;&gt;"",CONCATENATE('2- Saisie Jury'!B$27," ",'2- Saisie Jury'!E$27," (",'2- Saisie Jury'!F$27,")")," "),IF('2- Saisie Jury'!B$28&lt;&gt;"",CONCATENATE(" ; ",'2- Saisie Jury'!B$28," ",'2- Saisie Jury'!E$28," (",'2- Saisie Jury'!F$28,")")," "),IF('2- Saisie Jury'!B$29&lt;&gt;"",CONCATENATE(" ; ",'2- Saisie Jury'!B$29," ",'2- Saisie Jury'!E$29," (",'2- Saisie Jury'!F$29,")")," "),IF('2- Saisie Jury'!B$30&lt;&gt;"",CONCATENATE(" ; ",'2- Saisie Jury'!B$30," ",'2- Saisie Jury'!E$30," (",'2- Saisie Jury'!F$30,")")," "),IF('2- Saisie Jury'!B$31&lt;&gt;"",CONCATENATE(" ; ",'2- Saisie Jury'!B$31," ",'2- Saisie Jury'!E$31," (",'2- Saisie Jury'!F$31,")")," "),IF('2- Saisie Jury'!B$32&lt;&gt;"",CONCATENATE(" ; ",'2- Saisie Jury'!B$32," ",'2- Saisie Jury'!E$32," (",'2- Saisie Jury'!F$32,")")," "),IF('2- Saisie Jury'!B$33&lt;&gt;"",CONCATENATE(" ; ",'2- Saisie Jury'!B$33," ",'2- Saisie Jury'!E$33," (",'2- Saisie Jury'!F$33,")")," "),IF('2- Saisie Jury'!B$34&lt;&gt;"",CONCATENATE(" ; ",'2- Saisie Jury'!B$34," ",'2- Saisie Jury'!E$34," (",'2- Saisie Jury'!F$34,")")," "))</f>
        <v>        </v>
      </c>
      <c r="E59" s="443"/>
      <c r="F59" s="443"/>
      <c r="G59" s="443"/>
      <c r="H59" s="443"/>
      <c r="I59" s="443"/>
      <c r="J59" s="443"/>
      <c r="K59" s="443"/>
      <c r="L59" s="443"/>
      <c r="M59" s="443"/>
      <c r="N59" s="443"/>
      <c r="O59" s="443"/>
      <c r="P59" s="443"/>
      <c r="Q59" s="443"/>
      <c r="R59" s="444"/>
    </row>
    <row r="60" spans="1:18" s="72" customFormat="1" ht="63.75" customHeight="1" thickBot="1">
      <c r="A60" s="437" t="s">
        <v>12</v>
      </c>
      <c r="B60" s="438"/>
      <c r="C60" s="438"/>
      <c r="D60" s="289"/>
      <c r="E60" s="290"/>
      <c r="F60" s="290"/>
      <c r="G60" s="290"/>
      <c r="H60" s="290"/>
      <c r="I60" s="290"/>
      <c r="J60" s="290"/>
      <c r="K60" s="290"/>
      <c r="L60" s="290"/>
      <c r="M60" s="290"/>
      <c r="N60" s="290"/>
      <c r="O60" s="290"/>
      <c r="P60" s="290"/>
      <c r="Q60" s="290"/>
      <c r="R60" s="291"/>
    </row>
    <row r="61" spans="1:18" ht="24.75" customHeight="1">
      <c r="A61" s="26" t="s">
        <v>40</v>
      </c>
      <c r="D61" s="447" t="s">
        <v>99</v>
      </c>
      <c r="E61" s="447"/>
      <c r="F61" s="447"/>
      <c r="G61" s="447"/>
      <c r="H61" s="447"/>
      <c r="I61" s="447"/>
      <c r="J61" s="447"/>
      <c r="K61" s="447"/>
      <c r="L61" s="447"/>
      <c r="M61" s="447"/>
      <c r="N61" s="447"/>
      <c r="O61" s="447"/>
      <c r="P61" s="447"/>
      <c r="Q61" s="447"/>
      <c r="R61" s="447"/>
    </row>
    <row r="62" spans="1:13" ht="12.75">
      <c r="A62" s="26" t="s">
        <v>25</v>
      </c>
      <c r="I62" s="445" t="str">
        <f>'2- Saisie Jury'!C4</f>
        <v>nom et prénom du Président</v>
      </c>
      <c r="J62" s="488"/>
      <c r="K62" s="488"/>
      <c r="L62" s="488"/>
      <c r="M62" s="488"/>
    </row>
    <row r="63" ht="13.5" thickBot="1">
      <c r="A63" s="26" t="s">
        <v>208</v>
      </c>
    </row>
    <row r="64" spans="1:18" ht="19.5" customHeight="1">
      <c r="A64" s="59" t="s">
        <v>27</v>
      </c>
      <c r="B64" s="283" t="s">
        <v>203</v>
      </c>
      <c r="C64" s="60"/>
      <c r="D64" s="61"/>
      <c r="E64" s="452" t="s">
        <v>1</v>
      </c>
      <c r="F64" s="453"/>
      <c r="G64" s="453"/>
      <c r="H64" s="453"/>
      <c r="I64" s="453"/>
      <c r="J64" s="453"/>
      <c r="K64" s="453"/>
      <c r="L64" s="453"/>
      <c r="M64" s="453"/>
      <c r="N64" s="453"/>
      <c r="O64" s="453"/>
      <c r="P64" s="453"/>
      <c r="Q64" s="453"/>
      <c r="R64" s="454"/>
    </row>
    <row r="65" spans="1:18" ht="13.5" thickBot="1">
      <c r="A65" s="62"/>
      <c r="B65" s="63" t="s">
        <v>28</v>
      </c>
      <c r="C65" s="64"/>
      <c r="D65" s="65"/>
      <c r="E65" s="455"/>
      <c r="F65" s="456"/>
      <c r="G65" s="456"/>
      <c r="H65" s="456"/>
      <c r="I65" s="456"/>
      <c r="J65" s="456"/>
      <c r="K65" s="456"/>
      <c r="L65" s="456"/>
      <c r="M65" s="456"/>
      <c r="N65" s="456"/>
      <c r="O65" s="456"/>
      <c r="P65" s="456"/>
      <c r="Q65" s="456"/>
      <c r="R65" s="457"/>
    </row>
    <row r="66" spans="1:18" ht="48.75" customHeight="1">
      <c r="A66" s="66"/>
      <c r="B66" s="63" t="s">
        <v>29</v>
      </c>
      <c r="C66" s="64"/>
      <c r="D66" s="65"/>
      <c r="E66" s="446">
        <f>'1- Saisie des renseignements'!$E$29</f>
        <v>0</v>
      </c>
      <c r="F66" s="434"/>
      <c r="G66" s="433">
        <f>'1- Saisie des renseignements'!$E$30</f>
        <v>0</v>
      </c>
      <c r="H66" s="434"/>
      <c r="I66" s="433">
        <f>'1- Saisie des renseignements'!$E$31</f>
        <v>0</v>
      </c>
      <c r="J66" s="434"/>
      <c r="K66" s="433">
        <f>'1- Saisie des renseignements'!$E$32</f>
        <v>0</v>
      </c>
      <c r="L66" s="434"/>
      <c r="M66" s="446">
        <f>'1- Saisie des renseignements'!$E$33</f>
        <v>0</v>
      </c>
      <c r="N66" s="434"/>
      <c r="O66" s="446">
        <f>'1- Saisie des renseignements'!$E$34</f>
        <v>0</v>
      </c>
      <c r="P66" s="434"/>
      <c r="Q66" s="446">
        <f>'1- Saisie des renseignements'!$E$35</f>
        <v>0</v>
      </c>
      <c r="R66" s="434"/>
    </row>
    <row r="67" spans="1:18" ht="48.75" customHeight="1">
      <c r="A67" s="66"/>
      <c r="B67" s="64"/>
      <c r="C67" s="64"/>
      <c r="D67" s="65"/>
      <c r="E67" s="435"/>
      <c r="F67" s="436"/>
      <c r="G67" s="435"/>
      <c r="H67" s="436"/>
      <c r="I67" s="435"/>
      <c r="J67" s="436"/>
      <c r="K67" s="435"/>
      <c r="L67" s="436"/>
      <c r="M67" s="435"/>
      <c r="N67" s="436"/>
      <c r="O67" s="435"/>
      <c r="P67" s="436"/>
      <c r="Q67" s="435"/>
      <c r="R67" s="436"/>
    </row>
    <row r="68" spans="1:18" ht="31.5" customHeight="1" thickBot="1">
      <c r="A68" s="67"/>
      <c r="B68" s="65"/>
      <c r="C68" s="68"/>
      <c r="D68" s="65"/>
      <c r="E68" s="431" t="str">
        <f>IF(E75&lt;70,"AJOURNE(E)",IF(E70&lt;10,"AJOURNE(E)",IF(E71&lt;5,"AJOURNE(E)",IF(E71&lt;5,"AJOURNE(E)",IF(E71+E72&lt;20,"AJOURNE(E)",IF(E73&lt;5,"AJOURNE(E)","RECU(E)"))))))</f>
        <v>AJOURNE(E)</v>
      </c>
      <c r="F68" s="432"/>
      <c r="G68" s="431" t="str">
        <f>IF(G75&lt;70,"AJOURNE(E)",IF(G70&lt;10,"AJOURNE(E)",IF(G71&lt;5,"AJOURNE(E)",IF(G72&lt;5,"AJOURNE(E)",IF(G71+G72&lt;20,"AJOURNE(E)",IF(G73&lt;5,"AJOURNE(E)","RECU(E)"))))))</f>
        <v>AJOURNE(E)</v>
      </c>
      <c r="H68" s="432"/>
      <c r="I68" s="431" t="str">
        <f>IF(I75&lt;70,"AJOURNE(E)",IF(I70&lt;10,"AJOURNE(E)",IF(I71&lt;5,"AJOURNE(E)",IF(I72&lt;5,"AJOURNE(E)",IF(I71+I72&lt;20,"AJOURNE(E)",IF(I73&lt;5,"AJOURNE(E)","RECU(E)"))))))</f>
        <v>AJOURNE(E)</v>
      </c>
      <c r="J68" s="432"/>
      <c r="K68" s="431" t="str">
        <f>IF(K75&lt;70,"AJOURNE(E)",IF(K70&lt;10,"AJOURNE(E)",IF(K71&lt;5,"AJOURNE(E)",IF(K72&lt;5,"AJOURNE(E)",IF(K71+K72&lt;20,"AJOURNE(E)",IF(K73&lt;5,"AJOURNE(E)","RECU(E)"))))))</f>
        <v>AJOURNE(E)</v>
      </c>
      <c r="L68" s="432"/>
      <c r="M68" s="431" t="str">
        <f>IF(M75&lt;70,"AJOURNE(E)",IF(M70&lt;10,"AJOURNE(E)",IF(M71&lt;5,"AJOURNE(E)",IF(M72&lt;5,"AJOURNE(E)",IF(M71+M72&lt;20,"AJOURNE(E)",IF(M73&lt;5,"AJOURNE(E)","RECU(E)"))))))</f>
        <v>AJOURNE(E)</v>
      </c>
      <c r="N68" s="432"/>
      <c r="O68" s="431" t="str">
        <f>IF(O75&lt;70,"AJOURNE(E)",IF(O70&lt;10,"AJOURNE(E)",IF(O71&lt;5,"AJOURNE(E)",IF(O72&lt;5,"AJOURNE(E)",IF(O71+O72&lt;20,"AJOURNE(E)",IF(O73&lt;5,"AJOURNE(E)","RECU(E)"))))))</f>
        <v>AJOURNE(E)</v>
      </c>
      <c r="P68" s="432"/>
      <c r="Q68" s="431" t="str">
        <f>IF(Q75&lt;70,"AJOURNE(E)",IF(Q70&lt;10,"AJOURNE(E)",IF(Q71&lt;5,"AJOURNE(E)",IF(Q72&lt;5,"AJOURNE(E)",IF(Q71+Q72&lt;20,"AJOURNE(E)",IF(Q73&lt;5,"AJOURNE(E)","RECU(E)"))))))</f>
        <v>AJOURNE(E)</v>
      </c>
      <c r="R68" s="432"/>
    </row>
    <row r="69" spans="1:18" ht="31.5" customHeight="1">
      <c r="A69" s="458" t="s">
        <v>2</v>
      </c>
      <c r="B69" s="459"/>
      <c r="C69" s="460"/>
      <c r="D69" s="1" t="s">
        <v>3</v>
      </c>
      <c r="E69" s="2" t="s">
        <v>4</v>
      </c>
      <c r="F69" s="3" t="s">
        <v>5</v>
      </c>
      <c r="G69" s="4" t="s">
        <v>4</v>
      </c>
      <c r="H69" s="4" t="s">
        <v>5</v>
      </c>
      <c r="I69" s="2" t="s">
        <v>4</v>
      </c>
      <c r="J69" s="5" t="s">
        <v>5</v>
      </c>
      <c r="K69" s="2" t="s">
        <v>4</v>
      </c>
      <c r="L69" s="3" t="s">
        <v>5</v>
      </c>
      <c r="M69" s="2" t="s">
        <v>4</v>
      </c>
      <c r="N69" s="5" t="s">
        <v>5</v>
      </c>
      <c r="O69" s="2" t="s">
        <v>4</v>
      </c>
      <c r="P69" s="3" t="s">
        <v>5</v>
      </c>
      <c r="Q69" s="2" t="s">
        <v>4</v>
      </c>
      <c r="R69" s="3" t="s">
        <v>5</v>
      </c>
    </row>
    <row r="70" spans="1:18" ht="31.5" customHeight="1">
      <c r="A70" s="464" t="s">
        <v>7</v>
      </c>
      <c r="B70" s="465"/>
      <c r="C70" s="466"/>
      <c r="D70" s="69">
        <v>1</v>
      </c>
      <c r="E70" s="70">
        <f>'5- Saisie des notes'!$C$24</f>
        <v>0</v>
      </c>
      <c r="F70" s="69">
        <f>SUM(E70*D70)</f>
        <v>0</v>
      </c>
      <c r="G70" s="70">
        <f>'5- Saisie des notes'!$C$25</f>
        <v>0</v>
      </c>
      <c r="H70" s="69">
        <f>SUM(G70*D70)</f>
        <v>0</v>
      </c>
      <c r="I70" s="70">
        <f>'5- Saisie des notes'!$C$26</f>
        <v>0</v>
      </c>
      <c r="J70" s="69">
        <f>SUM(I70*D70)</f>
        <v>0</v>
      </c>
      <c r="K70" s="70">
        <f>'5- Saisie des notes'!$C$27</f>
        <v>0</v>
      </c>
      <c r="L70" s="69">
        <f>SUM(K70*D70)</f>
        <v>0</v>
      </c>
      <c r="M70" s="70">
        <f>'5- Saisie des notes'!$C$28</f>
        <v>0</v>
      </c>
      <c r="N70" s="69">
        <f>SUM(M70*D70)</f>
        <v>0</v>
      </c>
      <c r="O70" s="70">
        <f>'5- Saisie des notes'!$C$29</f>
        <v>0</v>
      </c>
      <c r="P70" s="69">
        <f>SUM(O70*D70)</f>
        <v>0</v>
      </c>
      <c r="Q70" s="70">
        <f>'5- Saisie des notes'!$C$30</f>
        <v>0</v>
      </c>
      <c r="R70" s="69">
        <f>SUM(Q70*D70)</f>
        <v>0</v>
      </c>
    </row>
    <row r="71" spans="1:18" ht="31.5" customHeight="1">
      <c r="A71" s="464" t="s">
        <v>10</v>
      </c>
      <c r="B71" s="465"/>
      <c r="C71" s="466"/>
      <c r="D71" s="69">
        <v>2</v>
      </c>
      <c r="E71" s="70">
        <f>'5- Saisie des notes'!$D$24</f>
        <v>0</v>
      </c>
      <c r="F71" s="69">
        <f>SUM(E71*D71)</f>
        <v>0</v>
      </c>
      <c r="G71" s="70">
        <f>'5- Saisie des notes'!$D$25</f>
        <v>0</v>
      </c>
      <c r="H71" s="69">
        <f>SUM(G71*D71)</f>
        <v>0</v>
      </c>
      <c r="I71" s="70">
        <f>'5- Saisie des notes'!$D$26</f>
        <v>0</v>
      </c>
      <c r="J71" s="69">
        <f>SUM(I71*D71)</f>
        <v>0</v>
      </c>
      <c r="K71" s="70">
        <f>'5- Saisie des notes'!$D$27</f>
        <v>0</v>
      </c>
      <c r="L71" s="69">
        <f>SUM(K71*D71)</f>
        <v>0</v>
      </c>
      <c r="M71" s="70">
        <f>'5- Saisie des notes'!$D$28</f>
        <v>0</v>
      </c>
      <c r="N71" s="69">
        <f>SUM(M71*D71)</f>
        <v>0</v>
      </c>
      <c r="O71" s="70">
        <f>'5- Saisie des notes'!$D$29</f>
        <v>0</v>
      </c>
      <c r="P71" s="69">
        <f>SUM(O71*D71)</f>
        <v>0</v>
      </c>
      <c r="Q71" s="70">
        <f>'5- Saisie des notes'!$D$30</f>
        <v>0</v>
      </c>
      <c r="R71" s="69">
        <f>SUM(Q71*D71)</f>
        <v>0</v>
      </c>
    </row>
    <row r="72" spans="1:18" ht="31.5" customHeight="1">
      <c r="A72" s="464" t="s">
        <v>202</v>
      </c>
      <c r="B72" s="465"/>
      <c r="C72" s="466"/>
      <c r="D72" s="71">
        <v>2</v>
      </c>
      <c r="E72" s="70">
        <f>'5- Saisie des notes'!$E$24</f>
        <v>0</v>
      </c>
      <c r="F72" s="69">
        <f>SUM(E72*D72)</f>
        <v>0</v>
      </c>
      <c r="G72" s="70">
        <f>'5- Saisie des notes'!$E$25</f>
        <v>0</v>
      </c>
      <c r="H72" s="69">
        <f>SUM(G72*D72)</f>
        <v>0</v>
      </c>
      <c r="I72" s="70">
        <f>'5- Saisie des notes'!$E$26</f>
        <v>0</v>
      </c>
      <c r="J72" s="69">
        <f>SUM(I72*D72)</f>
        <v>0</v>
      </c>
      <c r="K72" s="70">
        <f>'5- Saisie des notes'!$E$27</f>
        <v>0</v>
      </c>
      <c r="L72" s="69">
        <f>SUM(K72*D72)</f>
        <v>0</v>
      </c>
      <c r="M72" s="70">
        <f>'5- Saisie des notes'!$E$28</f>
        <v>0</v>
      </c>
      <c r="N72" s="69">
        <f>SUM(M72*D72)</f>
        <v>0</v>
      </c>
      <c r="O72" s="70">
        <f>'5- Saisie des notes'!$E$29</f>
        <v>0</v>
      </c>
      <c r="P72" s="69">
        <f>SUM(O72*D72)</f>
        <v>0</v>
      </c>
      <c r="Q72" s="70">
        <f>'5- Saisie des notes'!$E$30</f>
        <v>0</v>
      </c>
      <c r="R72" s="69">
        <f>SUM(Q72*D72)</f>
        <v>0</v>
      </c>
    </row>
    <row r="73" spans="1:18" ht="31.5" customHeight="1">
      <c r="A73" s="467" t="s">
        <v>18</v>
      </c>
      <c r="B73" s="468"/>
      <c r="C73" s="469"/>
      <c r="D73" s="71">
        <v>2</v>
      </c>
      <c r="E73" s="70">
        <f>'5- Saisie des notes'!$F$24</f>
        <v>0</v>
      </c>
      <c r="F73" s="69">
        <f>SUM(E73*D73)</f>
        <v>0</v>
      </c>
      <c r="G73" s="70">
        <f>'5- Saisie des notes'!$F$25</f>
        <v>0</v>
      </c>
      <c r="H73" s="69">
        <f>SUM(G73*D73)</f>
        <v>0</v>
      </c>
      <c r="I73" s="70">
        <f>'5- Saisie des notes'!$F$26</f>
        <v>0</v>
      </c>
      <c r="J73" s="69">
        <f>SUM(I73*D73)</f>
        <v>0</v>
      </c>
      <c r="K73" s="70">
        <f>'5- Saisie des notes'!$F$27</f>
        <v>0</v>
      </c>
      <c r="L73" s="69">
        <f>SUM(K73*D73)</f>
        <v>0</v>
      </c>
      <c r="M73" s="70">
        <f>'5- Saisie des notes'!$F$28</f>
        <v>0</v>
      </c>
      <c r="N73" s="69">
        <f>SUM(M73*D73)</f>
        <v>0</v>
      </c>
      <c r="O73" s="70">
        <f>'5- Saisie des notes'!$F$29</f>
        <v>0</v>
      </c>
      <c r="P73" s="69">
        <f>SUM(O73*D73)</f>
        <v>0</v>
      </c>
      <c r="Q73" s="70">
        <f>'5- Saisie des notes'!$F$30</f>
        <v>0</v>
      </c>
      <c r="R73" s="69">
        <f>SUM(Q73*D73)</f>
        <v>0</v>
      </c>
    </row>
    <row r="74" spans="1:18" ht="24" customHeight="1">
      <c r="A74" s="470" t="s">
        <v>205</v>
      </c>
      <c r="B74" s="471"/>
      <c r="C74" s="471"/>
      <c r="D74" s="472"/>
      <c r="E74" s="429">
        <f>(E71+E72)/2</f>
        <v>0</v>
      </c>
      <c r="F74" s="430"/>
      <c r="G74" s="429">
        <f>(G71+G72)/2</f>
        <v>0</v>
      </c>
      <c r="H74" s="430"/>
      <c r="I74" s="429">
        <f>(I71+I72)/2</f>
        <v>0</v>
      </c>
      <c r="J74" s="430"/>
      <c r="K74" s="429">
        <f>(K71+K72)/2</f>
        <v>0</v>
      </c>
      <c r="L74" s="430"/>
      <c r="M74" s="429">
        <f>(M71+M72)/2</f>
        <v>0</v>
      </c>
      <c r="N74" s="430"/>
      <c r="O74" s="429">
        <f>(O71+O72)/2</f>
        <v>0</v>
      </c>
      <c r="P74" s="430"/>
      <c r="Q74" s="429">
        <f>(Q71+Q72)/2</f>
        <v>0</v>
      </c>
      <c r="R74" s="430"/>
    </row>
    <row r="75" spans="1:18" ht="31.5" customHeight="1" thickBot="1">
      <c r="A75" s="14" t="s">
        <v>26</v>
      </c>
      <c r="B75" s="15"/>
      <c r="C75" s="16"/>
      <c r="D75" s="17"/>
      <c r="E75" s="427">
        <f>SUM($F$70:$F$73)</f>
        <v>0</v>
      </c>
      <c r="F75" s="428"/>
      <c r="G75" s="427">
        <f>SUM($H$70:$H$73)</f>
        <v>0</v>
      </c>
      <c r="H75" s="428"/>
      <c r="I75" s="427">
        <f>SUM($J$70:$J$73)</f>
        <v>0</v>
      </c>
      <c r="J75" s="428"/>
      <c r="K75" s="427">
        <f>SUM($L$70:$L$73)</f>
        <v>0</v>
      </c>
      <c r="L75" s="428"/>
      <c r="M75" s="427">
        <f>SUM($N$70:$N$73)</f>
        <v>0</v>
      </c>
      <c r="N75" s="428"/>
      <c r="O75" s="427">
        <f>SUM($P$70:$P$73)</f>
        <v>0</v>
      </c>
      <c r="P75" s="428"/>
      <c r="Q75" s="427">
        <f>SUM($R$70:$R$73)</f>
        <v>0</v>
      </c>
      <c r="R75" s="428"/>
    </row>
    <row r="76" spans="1:18" s="72" customFormat="1" ht="31.5" customHeight="1">
      <c r="A76" s="461" t="s">
        <v>24</v>
      </c>
      <c r="B76" s="462"/>
      <c r="C76" s="462"/>
      <c r="D76" s="462"/>
      <c r="E76" s="462"/>
      <c r="F76" s="462"/>
      <c r="G76" s="462"/>
      <c r="H76" s="462"/>
      <c r="I76" s="462"/>
      <c r="J76" s="462"/>
      <c r="K76" s="462"/>
      <c r="L76" s="462"/>
      <c r="M76" s="462"/>
      <c r="N76" s="462"/>
      <c r="O76" s="462"/>
      <c r="P76" s="462"/>
      <c r="Q76" s="462"/>
      <c r="R76" s="463"/>
    </row>
    <row r="77" spans="1:18" s="72" customFormat="1" ht="21" customHeight="1">
      <c r="A77" s="473" t="s">
        <v>11</v>
      </c>
      <c r="B77" s="474"/>
      <c r="C77" s="475"/>
      <c r="D77" s="439" t="str">
        <f>CONCATENATE('2- Saisie Jury'!B$11," ",'2- Saisie Jury'!E$11," (",'2- Saisie Jury'!F$11,")",IF('2- Saisie Jury'!B$12&lt;&gt;"",CONCATENATE(" ; ",'2- Saisie Jury'!B$12," ",'2- Saisie Jury'!E$12," (",'2- Saisie Jury'!F$12,")")," "),IF('2- Saisie Jury'!B$13&lt;&gt;"",CONCATENATE(" ; ",'2- Saisie Jury'!B$13," ",'2- Saisie Jury'!E$13," (",'2- Saisie Jury'!F$13,")")," "),IF('2- Saisie Jury'!B$14&lt;&gt;"",CONCATENATE(" ; ",'2- Saisie Jury'!B$14," ",'2- Saisie Jury'!E$14," (",'2- Saisie Jury'!F$14,")")," "),IF('2- Saisie Jury'!B$15&lt;&gt;"",CONCATENATE(" ; ",'2- Saisie Jury'!B$15," ",'2- Saisie Jury'!E$15," (",'2- Saisie Jury'!F$15,")")," "),IF('2- Saisie Jury'!B$16&lt;&gt;"",CONCATENATE(" ; ",'2- Saisie Jury'!B$16," ",'2- Saisie Jury'!E$16," (",'2- Saisie Jury'!F$16,")")," "),IF('2- Saisie Jury'!B$17&lt;&gt;"",CONCATENATE(" ; ",'2- Saisie Jury'!B$17," ",'2- Saisie Jury'!E$17," (",'2- Saisie Jury'!F$17,")")," "),IF('2- Saisie Jury'!B$18&lt;&gt;"",CONCATENATE(" ; ",'2- Saisie Jury'!B$18," ",'2- Saisie Jury'!E$18," (",'2- Saisie Jury'!F$18,")")," "))</f>
        <v>  ()       </v>
      </c>
      <c r="E77" s="440"/>
      <c r="F77" s="440"/>
      <c r="G77" s="440"/>
      <c r="H77" s="440"/>
      <c r="I77" s="440"/>
      <c r="J77" s="440"/>
      <c r="K77" s="440"/>
      <c r="L77" s="440"/>
      <c r="M77" s="440"/>
      <c r="N77" s="440"/>
      <c r="O77" s="440"/>
      <c r="P77" s="440"/>
      <c r="Q77" s="440"/>
      <c r="R77" s="441"/>
    </row>
    <row r="78" spans="1:18" s="72" customFormat="1" ht="21" customHeight="1">
      <c r="A78" s="482"/>
      <c r="B78" s="483"/>
      <c r="C78" s="484"/>
      <c r="D78" s="442" t="str">
        <f>CONCATENATE(IF('2- Saisie Jury'!B$19&lt;&gt;"",CONCATENATE('2- Saisie Jury'!B$19," ",'2- Saisie Jury'!E$19," (",'2- Saisie Jury'!F$19,")")," "),IF('2- Saisie Jury'!B$20&lt;&gt;"",CONCATENATE(" ; ",'2- Saisie Jury'!B$20," ",'2- Saisie Jury'!E$20," (",'2- Saisie Jury'!F$20,")")," "),IF('2- Saisie Jury'!B$21&lt;&gt;"",CONCATENATE(" ; ",'2- Saisie Jury'!B$21," ",'2- Saisie Jury'!E$21," (",'2- Saisie Jury'!F$21,")")," "),IF('2- Saisie Jury'!B$22&lt;&gt;"",CONCATENATE(" ; ",'2- Saisie Jury'!B$22," ",'2- Saisie Jury'!E$22," (",'2- Saisie Jury'!F$22,")")," "),IF('2- Saisie Jury'!B$23&lt;&gt;"",CONCATENATE(" ; ",'2- Saisie Jury'!B$23," ",'2- Saisie Jury'!E$23," (",'2- Saisie Jury'!F$23,")")," "),IF('2- Saisie Jury'!B$24&lt;&gt;"",CONCATENATE(" ; ",'2- Saisie Jury'!B$24," ",'2- Saisie Jury'!E$24," (",'2- Saisie Jury'!F$24,")")," "),IF('2- Saisie Jury'!B$25&lt;&gt;"",CONCATENATE(" ; ",'2- Saisie Jury'!B$25," ",'2- Saisie Jury'!E$25," (",'2- Saisie Jury'!F$25,")")," "),IF('2- Saisie Jury'!B$26&lt;&gt;"",CONCATENATE(" ; ",'2- Saisie Jury'!B$26," ",'2- Saisie Jury'!E$26," (",'2- Saisie Jury'!F$26,")")," "))</f>
        <v>        </v>
      </c>
      <c r="E78" s="443"/>
      <c r="F78" s="443"/>
      <c r="G78" s="443"/>
      <c r="H78" s="443"/>
      <c r="I78" s="443"/>
      <c r="J78" s="443"/>
      <c r="K78" s="443"/>
      <c r="L78" s="443"/>
      <c r="M78" s="443"/>
      <c r="N78" s="443"/>
      <c r="O78" s="443"/>
      <c r="P78" s="443"/>
      <c r="Q78" s="443"/>
      <c r="R78" s="444"/>
    </row>
    <row r="79" spans="1:18" s="72" customFormat="1" ht="21" customHeight="1">
      <c r="A79" s="485"/>
      <c r="B79" s="486"/>
      <c r="C79" s="487"/>
      <c r="D79" s="442" t="str">
        <f>CONCATENATE(IF('2- Saisie Jury'!B$27&lt;&gt;"",CONCATENATE('2- Saisie Jury'!B$27," ",'2- Saisie Jury'!E$27," (",'2- Saisie Jury'!F$27,")")," "),IF('2- Saisie Jury'!B$28&lt;&gt;"",CONCATENATE(" ; ",'2- Saisie Jury'!B$28," ",'2- Saisie Jury'!E$28," (",'2- Saisie Jury'!F$28,")")," "),IF('2- Saisie Jury'!B$29&lt;&gt;"",CONCATENATE(" ; ",'2- Saisie Jury'!B$29," ",'2- Saisie Jury'!E$29," (",'2- Saisie Jury'!F$29,")")," "),IF('2- Saisie Jury'!B$30&lt;&gt;"",CONCATENATE(" ; ",'2- Saisie Jury'!B$30," ",'2- Saisie Jury'!E$30," (",'2- Saisie Jury'!F$30,")")," "),IF('2- Saisie Jury'!B$31&lt;&gt;"",CONCATENATE(" ; ",'2- Saisie Jury'!B$31," ",'2- Saisie Jury'!E$31," (",'2- Saisie Jury'!F$31,")")," "),IF('2- Saisie Jury'!B$32&lt;&gt;"",CONCATENATE(" ; ",'2- Saisie Jury'!B$32," ",'2- Saisie Jury'!E$32," (",'2- Saisie Jury'!F$32,")")," "),IF('2- Saisie Jury'!B$33&lt;&gt;"",CONCATENATE(" ; ",'2- Saisie Jury'!B$33," ",'2- Saisie Jury'!E$33," (",'2- Saisie Jury'!F$33,")")," "),IF('2- Saisie Jury'!B$34&lt;&gt;"",CONCATENATE(" ; ",'2- Saisie Jury'!B$34," ",'2- Saisie Jury'!E$34," (",'2- Saisie Jury'!F$34,")")," "))</f>
        <v>        </v>
      </c>
      <c r="E79" s="443"/>
      <c r="F79" s="443"/>
      <c r="G79" s="443"/>
      <c r="H79" s="443"/>
      <c r="I79" s="443"/>
      <c r="J79" s="443"/>
      <c r="K79" s="443"/>
      <c r="L79" s="443"/>
      <c r="M79" s="443"/>
      <c r="N79" s="443"/>
      <c r="O79" s="443"/>
      <c r="P79" s="443"/>
      <c r="Q79" s="443"/>
      <c r="R79" s="444"/>
    </row>
    <row r="80" spans="1:18" s="72" customFormat="1" ht="63.75" customHeight="1" thickBot="1">
      <c r="A80" s="437" t="s">
        <v>12</v>
      </c>
      <c r="B80" s="438"/>
      <c r="C80" s="438"/>
      <c r="D80" s="289"/>
      <c r="E80" s="290"/>
      <c r="F80" s="290"/>
      <c r="G80" s="290"/>
      <c r="H80" s="290"/>
      <c r="I80" s="290"/>
      <c r="J80" s="290"/>
      <c r="K80" s="290"/>
      <c r="L80" s="290"/>
      <c r="M80" s="290"/>
      <c r="N80" s="290"/>
      <c r="O80" s="290"/>
      <c r="P80" s="290"/>
      <c r="Q80" s="290"/>
      <c r="R80" s="291"/>
    </row>
    <row r="81" spans="1:18" ht="24.75" customHeight="1">
      <c r="A81" s="26" t="s">
        <v>40</v>
      </c>
      <c r="D81" s="447" t="s">
        <v>99</v>
      </c>
      <c r="E81" s="447"/>
      <c r="F81" s="447"/>
      <c r="G81" s="447"/>
      <c r="H81" s="447"/>
      <c r="I81" s="447"/>
      <c r="J81" s="447"/>
      <c r="K81" s="447"/>
      <c r="L81" s="447"/>
      <c r="M81" s="447"/>
      <c r="N81" s="447"/>
      <c r="O81" s="447"/>
      <c r="P81" s="447"/>
      <c r="Q81" s="447"/>
      <c r="R81" s="447"/>
    </row>
    <row r="82" spans="1:14" ht="12.75">
      <c r="A82" s="26" t="s">
        <v>25</v>
      </c>
      <c r="H82" s="445" t="str">
        <f>'2- Saisie Jury'!C4</f>
        <v>nom et prénom du Président</v>
      </c>
      <c r="I82" s="445"/>
      <c r="J82" s="445"/>
      <c r="K82" s="445"/>
      <c r="L82" s="445"/>
      <c r="M82" s="445"/>
      <c r="N82" s="445"/>
    </row>
    <row r="83" ht="13.5" thickBot="1">
      <c r="A83" s="26" t="s">
        <v>208</v>
      </c>
    </row>
    <row r="84" spans="1:18" ht="19.5" customHeight="1">
      <c r="A84" s="59" t="s">
        <v>27</v>
      </c>
      <c r="B84" s="283" t="s">
        <v>203</v>
      </c>
      <c r="C84" s="60"/>
      <c r="D84" s="61"/>
      <c r="E84" s="452" t="s">
        <v>1</v>
      </c>
      <c r="F84" s="453"/>
      <c r="G84" s="453"/>
      <c r="H84" s="453"/>
      <c r="I84" s="453"/>
      <c r="J84" s="453"/>
      <c r="K84" s="453"/>
      <c r="L84" s="453"/>
      <c r="M84" s="453"/>
      <c r="N84" s="453"/>
      <c r="O84" s="453"/>
      <c r="P84" s="453"/>
      <c r="Q84" s="453"/>
      <c r="R84" s="454"/>
    </row>
    <row r="85" spans="1:18" ht="13.5" thickBot="1">
      <c r="A85" s="62"/>
      <c r="B85" s="63" t="s">
        <v>28</v>
      </c>
      <c r="C85" s="64"/>
      <c r="D85" s="65"/>
      <c r="E85" s="455"/>
      <c r="F85" s="456"/>
      <c r="G85" s="456"/>
      <c r="H85" s="456"/>
      <c r="I85" s="456"/>
      <c r="J85" s="456"/>
      <c r="K85" s="456"/>
      <c r="L85" s="456"/>
      <c r="M85" s="456"/>
      <c r="N85" s="456"/>
      <c r="O85" s="456"/>
      <c r="P85" s="456"/>
      <c r="Q85" s="456"/>
      <c r="R85" s="457"/>
    </row>
    <row r="86" spans="1:18" ht="48.75" customHeight="1">
      <c r="A86" s="66"/>
      <c r="B86" s="63" t="s">
        <v>29</v>
      </c>
      <c r="C86" s="64"/>
      <c r="D86" s="65"/>
      <c r="E86" s="446">
        <f>'1- Saisie des renseignements'!$E$36</f>
        <v>0</v>
      </c>
      <c r="F86" s="434"/>
      <c r="G86" s="446">
        <f>'1- Saisie des renseignements'!$E$37</f>
        <v>0</v>
      </c>
      <c r="H86" s="434"/>
      <c r="I86" s="446">
        <f>'1- Saisie des renseignements'!$E$38</f>
        <v>0</v>
      </c>
      <c r="J86" s="434"/>
      <c r="K86" s="446">
        <f>'1- Saisie des renseignements'!$E$39</f>
        <v>0</v>
      </c>
      <c r="L86" s="434"/>
      <c r="M86" s="446">
        <f>'1- Saisie des renseignements'!$E$40</f>
        <v>0</v>
      </c>
      <c r="N86" s="434"/>
      <c r="O86" s="446">
        <f>'1- Saisie des renseignements'!$E$41</f>
        <v>0</v>
      </c>
      <c r="P86" s="434"/>
      <c r="Q86" s="446">
        <f>'1- Saisie des renseignements'!$E$42</f>
        <v>0</v>
      </c>
      <c r="R86" s="434"/>
    </row>
    <row r="87" spans="1:18" ht="48.75" customHeight="1">
      <c r="A87" s="66"/>
      <c r="B87" s="64"/>
      <c r="C87" s="64"/>
      <c r="D87" s="65"/>
      <c r="E87" s="435"/>
      <c r="F87" s="436"/>
      <c r="G87" s="435"/>
      <c r="H87" s="436"/>
      <c r="I87" s="435"/>
      <c r="J87" s="436"/>
      <c r="K87" s="435"/>
      <c r="L87" s="436"/>
      <c r="M87" s="435"/>
      <c r="N87" s="436"/>
      <c r="O87" s="435"/>
      <c r="P87" s="436"/>
      <c r="Q87" s="435"/>
      <c r="R87" s="436"/>
    </row>
    <row r="88" spans="1:18" ht="31.5" customHeight="1" thickBot="1">
      <c r="A88" s="67"/>
      <c r="B88" s="65"/>
      <c r="C88" s="68"/>
      <c r="D88" s="65"/>
      <c r="E88" s="431" t="str">
        <f>IF(E95&lt;70,"AJOURNE(E)",IF(E90&lt;10,"AJOURNE(E)",IF(E91&lt;5,"AJOURNE(E)",IF(E92&lt;5,"AJOURNE(E)",IF(E91+E92&lt;20,"AJOURNE(E)",IF(E93&lt;5,"AJOURNE(E)","RECU(E)"))))))</f>
        <v>AJOURNE(E)</v>
      </c>
      <c r="F88" s="432"/>
      <c r="G88" s="431" t="str">
        <f>IF(G95&lt;70,"AJOURNE(E)",IF(G90&lt;10,"AJOURNE(E)",IF(G91&lt;5,"AJOURNE(E)",IF(G92&lt;5,"AJOURNE(E)",IF(G91+G92&lt;20,"AJOURNE(E)",IF(G93&lt;5,"AJOURNE(E)","RECU(E)"))))))</f>
        <v>AJOURNE(E)</v>
      </c>
      <c r="H88" s="432"/>
      <c r="I88" s="431" t="str">
        <f>IF(I95&lt;70,"AJOURNE(E)",IF(I90&lt;10,"AJOURNE(E)",IF(I91&lt;5,"AJOURNE(E)",IF(I92&lt;5,"AJOURNE(E)",IF(I91+I92&lt;20,"AJOURNE(E)",IF(I93&lt;5,"AJOURNE(E)","RECU(E)"))))))</f>
        <v>AJOURNE(E)</v>
      </c>
      <c r="J88" s="432"/>
      <c r="K88" s="431" t="str">
        <f>IF(K95&lt;70,"AJOURNE(E)",IF(K90&lt;10,"AJOURNE(E)",IF(K91&lt;5,"AJOURNE(E)",IF(K92&lt;5,"AJOURNE(E)",IF(K91+K92&lt;20,"AJOURNE(E)",IF(K93&lt;5,"AJOURNE(E)","RECU(E)"))))))</f>
        <v>AJOURNE(E)</v>
      </c>
      <c r="L88" s="432"/>
      <c r="M88" s="431" t="str">
        <f>IF(M95&lt;70,"AJOURNE(E)",IF(M90&lt;10,"AJOURNE(E)",IF(M91&lt;5,"AJOURNE(E)",IF(M92&lt;5,"AJOURNE(E)",IF(M91+M92&lt;20,"AJOURNE(E)",IF(M93&lt;5,"AJOURNE(E)","RECU(E)"))))))</f>
        <v>AJOURNE(E)</v>
      </c>
      <c r="N88" s="432"/>
      <c r="O88" s="431" t="str">
        <f>IF(O95&lt;70,"AJOURNE(E)",IF(O90&lt;10,"AJOURNE(E)",IF(O91&lt;5,"AJOURNE(E)",IF(O92&lt;5,"AJOURNE(E)",IF(O91+O92&lt;20,"AJOURNE(E)",IF(O93&lt;5,"AJOURNE(E)","RECU(E)"))))))</f>
        <v>AJOURNE(E)</v>
      </c>
      <c r="P88" s="432"/>
      <c r="Q88" s="431" t="str">
        <f>IF(Q95&lt;70,"AJOURNE(E)",IF(Q90&lt;10,"AJOURNE(E)",IF(Q91&lt;5,"AJOURNE(E)",IF(Q92&lt;5,"AJOURNE(E)",IF(Q91+Q92&lt;20,"AJOURNE(E)",IF(Q93&lt;5,"AJOURNE(E)","RECU(E)"))))))</f>
        <v>AJOURNE(E)</v>
      </c>
      <c r="R88" s="432"/>
    </row>
    <row r="89" spans="1:18" ht="31.5" customHeight="1">
      <c r="A89" s="458" t="s">
        <v>2</v>
      </c>
      <c r="B89" s="459"/>
      <c r="C89" s="460"/>
      <c r="D89" s="1" t="s">
        <v>3</v>
      </c>
      <c r="E89" s="2" t="s">
        <v>4</v>
      </c>
      <c r="F89" s="3" t="s">
        <v>5</v>
      </c>
      <c r="G89" s="4" t="s">
        <v>4</v>
      </c>
      <c r="H89" s="4" t="s">
        <v>5</v>
      </c>
      <c r="I89" s="2" t="s">
        <v>4</v>
      </c>
      <c r="J89" s="5" t="s">
        <v>5</v>
      </c>
      <c r="K89" s="2" t="s">
        <v>4</v>
      </c>
      <c r="L89" s="3" t="s">
        <v>5</v>
      </c>
      <c r="M89" s="2" t="s">
        <v>4</v>
      </c>
      <c r="N89" s="5" t="s">
        <v>5</v>
      </c>
      <c r="O89" s="2" t="s">
        <v>4</v>
      </c>
      <c r="P89" s="3" t="s">
        <v>5</v>
      </c>
      <c r="Q89" s="2" t="s">
        <v>4</v>
      </c>
      <c r="R89" s="3" t="s">
        <v>5</v>
      </c>
    </row>
    <row r="90" spans="1:18" ht="31.5" customHeight="1">
      <c r="A90" s="464" t="s">
        <v>7</v>
      </c>
      <c r="B90" s="465"/>
      <c r="C90" s="466"/>
      <c r="D90" s="69">
        <v>1</v>
      </c>
      <c r="E90" s="70">
        <f>'5- Saisie des notes'!$C$31</f>
        <v>0</v>
      </c>
      <c r="F90" s="69">
        <f>SUM(E90*D90)</f>
        <v>0</v>
      </c>
      <c r="G90" s="70">
        <f>'5- Saisie des notes'!$C$32</f>
        <v>0</v>
      </c>
      <c r="H90" s="69">
        <f>SUM(G90*D90)</f>
        <v>0</v>
      </c>
      <c r="I90" s="70">
        <f>'5- Saisie des notes'!$C$33</f>
        <v>0</v>
      </c>
      <c r="J90" s="69">
        <f>SUM(I90*D90)</f>
        <v>0</v>
      </c>
      <c r="K90" s="70">
        <f>'5- Saisie des notes'!$C$34</f>
        <v>0</v>
      </c>
      <c r="L90" s="69">
        <f>SUM(K90*D90)</f>
        <v>0</v>
      </c>
      <c r="M90" s="70">
        <f>'5- Saisie des notes'!$C$35</f>
        <v>0</v>
      </c>
      <c r="N90" s="69">
        <f>SUM(M90*D90)</f>
        <v>0</v>
      </c>
      <c r="O90" s="70">
        <f>'5- Saisie des notes'!$C$36</f>
        <v>0</v>
      </c>
      <c r="P90" s="69">
        <f>SUM(O90*D90)</f>
        <v>0</v>
      </c>
      <c r="Q90" s="70">
        <f>'5- Saisie des notes'!$C$37</f>
        <v>0</v>
      </c>
      <c r="R90" s="69">
        <f>SUM(Q90*D90)</f>
        <v>0</v>
      </c>
    </row>
    <row r="91" spans="1:18" ht="31.5" customHeight="1">
      <c r="A91" s="464" t="s">
        <v>10</v>
      </c>
      <c r="B91" s="465"/>
      <c r="C91" s="466"/>
      <c r="D91" s="69">
        <v>2</v>
      </c>
      <c r="E91" s="70">
        <f>'5- Saisie des notes'!$D$31</f>
        <v>0</v>
      </c>
      <c r="F91" s="69">
        <f>SUM(E91*D91)</f>
        <v>0</v>
      </c>
      <c r="G91" s="70">
        <f>'5- Saisie des notes'!$D$32</f>
        <v>0</v>
      </c>
      <c r="H91" s="69">
        <f>SUM(G91*D91)</f>
        <v>0</v>
      </c>
      <c r="I91" s="70">
        <f>'5- Saisie des notes'!$D$33</f>
        <v>0</v>
      </c>
      <c r="J91" s="69">
        <f>SUM(I91*D91)</f>
        <v>0</v>
      </c>
      <c r="K91" s="70">
        <f>'5- Saisie des notes'!$D$34</f>
        <v>0</v>
      </c>
      <c r="L91" s="69">
        <f>SUM(K91*D91)</f>
        <v>0</v>
      </c>
      <c r="M91" s="70">
        <f>'5- Saisie des notes'!$D$35</f>
        <v>0</v>
      </c>
      <c r="N91" s="69">
        <f>SUM(M91*D91)</f>
        <v>0</v>
      </c>
      <c r="O91" s="70">
        <f>'5- Saisie des notes'!$D$36</f>
        <v>0</v>
      </c>
      <c r="P91" s="69">
        <f>SUM(O91*D91)</f>
        <v>0</v>
      </c>
      <c r="Q91" s="70">
        <f>'5- Saisie des notes'!$D$37</f>
        <v>0</v>
      </c>
      <c r="R91" s="69">
        <f>SUM(Q91*D91)</f>
        <v>0</v>
      </c>
    </row>
    <row r="92" spans="1:18" ht="31.5" customHeight="1">
      <c r="A92" s="464" t="s">
        <v>202</v>
      </c>
      <c r="B92" s="465"/>
      <c r="C92" s="466"/>
      <c r="D92" s="71">
        <v>2</v>
      </c>
      <c r="E92" s="70">
        <f>'5- Saisie des notes'!$E$31</f>
        <v>0</v>
      </c>
      <c r="F92" s="69">
        <f>SUM(E92*D92)</f>
        <v>0</v>
      </c>
      <c r="G92" s="70">
        <f>'5- Saisie des notes'!$E$32</f>
        <v>0</v>
      </c>
      <c r="H92" s="69">
        <f>SUM(G92*D92)</f>
        <v>0</v>
      </c>
      <c r="I92" s="70">
        <f>'5- Saisie des notes'!$E$33</f>
        <v>0</v>
      </c>
      <c r="J92" s="69">
        <f>SUM(I92*D92)</f>
        <v>0</v>
      </c>
      <c r="K92" s="70">
        <f>'5- Saisie des notes'!$E$34</f>
        <v>0</v>
      </c>
      <c r="L92" s="69">
        <f>SUM(K92*D92)</f>
        <v>0</v>
      </c>
      <c r="M92" s="70">
        <f>'5- Saisie des notes'!$E$35</f>
        <v>0</v>
      </c>
      <c r="N92" s="69">
        <f>SUM(M92*D92)</f>
        <v>0</v>
      </c>
      <c r="O92" s="70">
        <f>'5- Saisie des notes'!$E$36</f>
        <v>0</v>
      </c>
      <c r="P92" s="69">
        <f>SUM(O92*D92)</f>
        <v>0</v>
      </c>
      <c r="Q92" s="70">
        <f>'5- Saisie des notes'!$E$37</f>
        <v>0</v>
      </c>
      <c r="R92" s="69">
        <f>SUM(Q92*D92)</f>
        <v>0</v>
      </c>
    </row>
    <row r="93" spans="1:18" ht="31.5" customHeight="1">
      <c r="A93" s="467" t="s">
        <v>18</v>
      </c>
      <c r="B93" s="468"/>
      <c r="C93" s="469"/>
      <c r="D93" s="71">
        <v>2</v>
      </c>
      <c r="E93" s="70">
        <f>'5- Saisie des notes'!$F$31</f>
        <v>0</v>
      </c>
      <c r="F93" s="69">
        <f>SUM(E93*D93)</f>
        <v>0</v>
      </c>
      <c r="G93" s="70">
        <f>'5- Saisie des notes'!$F$32</f>
        <v>0</v>
      </c>
      <c r="H93" s="69">
        <f>SUM(G93*D93)</f>
        <v>0</v>
      </c>
      <c r="I93" s="70">
        <f>'5- Saisie des notes'!$F$33</f>
        <v>0</v>
      </c>
      <c r="J93" s="69">
        <f>SUM(I93*D93)</f>
        <v>0</v>
      </c>
      <c r="K93" s="70">
        <f>'5- Saisie des notes'!$F$34</f>
        <v>0</v>
      </c>
      <c r="L93" s="69">
        <f>SUM(K93*D93)</f>
        <v>0</v>
      </c>
      <c r="M93" s="70">
        <f>'5- Saisie des notes'!$F$35</f>
        <v>0</v>
      </c>
      <c r="N93" s="69">
        <f>SUM(M93*D93)</f>
        <v>0</v>
      </c>
      <c r="O93" s="70">
        <f>'5- Saisie des notes'!$F$36</f>
        <v>0</v>
      </c>
      <c r="P93" s="69">
        <f>SUM(O93*D93)</f>
        <v>0</v>
      </c>
      <c r="Q93" s="70">
        <f>'5- Saisie des notes'!$F$37</f>
        <v>0</v>
      </c>
      <c r="R93" s="69">
        <f>SUM(Q93*D93)</f>
        <v>0</v>
      </c>
    </row>
    <row r="94" spans="1:18" ht="24" customHeight="1">
      <c r="A94" s="470" t="s">
        <v>205</v>
      </c>
      <c r="B94" s="471"/>
      <c r="C94" s="471"/>
      <c r="D94" s="472"/>
      <c r="E94" s="429">
        <f>(E91+E92)/2</f>
        <v>0</v>
      </c>
      <c r="F94" s="430"/>
      <c r="G94" s="429">
        <f>(G91+G92)/2</f>
        <v>0</v>
      </c>
      <c r="H94" s="430"/>
      <c r="I94" s="429">
        <f>(I91+I92)/2</f>
        <v>0</v>
      </c>
      <c r="J94" s="430"/>
      <c r="K94" s="429">
        <f>(K91+K92)/2</f>
        <v>0</v>
      </c>
      <c r="L94" s="430"/>
      <c r="M94" s="429">
        <f>(M91+M92)/2</f>
        <v>0</v>
      </c>
      <c r="N94" s="430"/>
      <c r="O94" s="429">
        <f>(O91+O92)/2</f>
        <v>0</v>
      </c>
      <c r="P94" s="430"/>
      <c r="Q94" s="429">
        <f>(Q91+Q92)/2</f>
        <v>0</v>
      </c>
      <c r="R94" s="430"/>
    </row>
    <row r="95" spans="1:18" ht="31.5" customHeight="1" thickBot="1">
      <c r="A95" s="14" t="s">
        <v>26</v>
      </c>
      <c r="B95" s="15"/>
      <c r="C95" s="16"/>
      <c r="D95" s="17"/>
      <c r="E95" s="427">
        <f>SUM($F$90:$F$93)</f>
        <v>0</v>
      </c>
      <c r="F95" s="428"/>
      <c r="G95" s="427">
        <f>SUM($H$90:$H$93)</f>
        <v>0</v>
      </c>
      <c r="H95" s="428"/>
      <c r="I95" s="427">
        <f>SUM($J$90:$J$93)</f>
        <v>0</v>
      </c>
      <c r="J95" s="428"/>
      <c r="K95" s="427">
        <f>SUM($L$90:$L$93)</f>
        <v>0</v>
      </c>
      <c r="L95" s="428"/>
      <c r="M95" s="427">
        <f>SUM($N$90:$N$93)</f>
        <v>0</v>
      </c>
      <c r="N95" s="428"/>
      <c r="O95" s="427">
        <f>SUM($P$90:$P$93)</f>
        <v>0</v>
      </c>
      <c r="P95" s="428"/>
      <c r="Q95" s="427">
        <f>SUM($R$90:$R$93)</f>
        <v>0</v>
      </c>
      <c r="R95" s="428"/>
    </row>
    <row r="96" spans="1:18" s="72" customFormat="1" ht="31.5" customHeight="1">
      <c r="A96" s="461" t="s">
        <v>24</v>
      </c>
      <c r="B96" s="462"/>
      <c r="C96" s="462"/>
      <c r="D96" s="462"/>
      <c r="E96" s="462"/>
      <c r="F96" s="462"/>
      <c r="G96" s="462"/>
      <c r="H96" s="462"/>
      <c r="I96" s="462"/>
      <c r="J96" s="462"/>
      <c r="K96" s="462"/>
      <c r="L96" s="462"/>
      <c r="M96" s="462"/>
      <c r="N96" s="462"/>
      <c r="O96" s="462"/>
      <c r="P96" s="462"/>
      <c r="Q96" s="462"/>
      <c r="R96" s="463"/>
    </row>
    <row r="97" spans="1:18" s="72" customFormat="1" ht="21" customHeight="1">
      <c r="A97" s="473" t="s">
        <v>11</v>
      </c>
      <c r="B97" s="474"/>
      <c r="C97" s="475"/>
      <c r="D97" s="439" t="str">
        <f>CONCATENATE('2- Saisie Jury'!B$11," ",'2- Saisie Jury'!E$11," (",'2- Saisie Jury'!F$11,")",IF('2- Saisie Jury'!B$12&lt;&gt;"",CONCATENATE(" ; ",'2- Saisie Jury'!B$12," ",'2- Saisie Jury'!E$12," (",'2- Saisie Jury'!F$12,")")," "),IF('2- Saisie Jury'!B$13&lt;&gt;"",CONCATENATE(" ; ",'2- Saisie Jury'!B$13," ",'2- Saisie Jury'!E$13," (",'2- Saisie Jury'!F$13,")")," "),IF('2- Saisie Jury'!B$14&lt;&gt;"",CONCATENATE(" ; ",'2- Saisie Jury'!B$14," ",'2- Saisie Jury'!E$14," (",'2- Saisie Jury'!F$14,")")," "),IF('2- Saisie Jury'!B$15&lt;&gt;"",CONCATENATE(" ; ",'2- Saisie Jury'!B$15," ",'2- Saisie Jury'!E$15," (",'2- Saisie Jury'!F$15,")")," "),IF('2- Saisie Jury'!B$16&lt;&gt;"",CONCATENATE(" ; ",'2- Saisie Jury'!B$16," ",'2- Saisie Jury'!E$16," (",'2- Saisie Jury'!F$16,")")," "),IF('2- Saisie Jury'!B$17&lt;&gt;"",CONCATENATE(" ; ",'2- Saisie Jury'!B$17," ",'2- Saisie Jury'!E$17," (",'2- Saisie Jury'!F$17,")")," "),IF('2- Saisie Jury'!B$18&lt;&gt;"",CONCATENATE(" ; ",'2- Saisie Jury'!B$18," ",'2- Saisie Jury'!E$18," (",'2- Saisie Jury'!F$18,")")," "))</f>
        <v>  ()       </v>
      </c>
      <c r="E97" s="440"/>
      <c r="F97" s="440"/>
      <c r="G97" s="440"/>
      <c r="H97" s="440"/>
      <c r="I97" s="440"/>
      <c r="J97" s="440"/>
      <c r="K97" s="440"/>
      <c r="L97" s="440"/>
      <c r="M97" s="440"/>
      <c r="N97" s="440"/>
      <c r="O97" s="440"/>
      <c r="P97" s="440"/>
      <c r="Q97" s="440"/>
      <c r="R97" s="441"/>
    </row>
    <row r="98" spans="1:18" s="72" customFormat="1" ht="21" customHeight="1">
      <c r="A98" s="482"/>
      <c r="B98" s="483"/>
      <c r="C98" s="484"/>
      <c r="D98" s="442" t="str">
        <f>CONCATENATE(IF('2- Saisie Jury'!B$19&lt;&gt;"",CONCATENATE('2- Saisie Jury'!B$19," ",'2- Saisie Jury'!E$19," (",'2- Saisie Jury'!F$19,")")," "),IF('2- Saisie Jury'!B$20&lt;&gt;"",CONCATENATE(" ; ",'2- Saisie Jury'!B$20," ",'2- Saisie Jury'!E$20," (",'2- Saisie Jury'!F$20,")")," "),IF('2- Saisie Jury'!B$21&lt;&gt;"",CONCATENATE(" ; ",'2- Saisie Jury'!B$21," ",'2- Saisie Jury'!E$21," (",'2- Saisie Jury'!F$21,")")," "),IF('2- Saisie Jury'!B$22&lt;&gt;"",CONCATENATE(" ; ",'2- Saisie Jury'!B$22," ",'2- Saisie Jury'!E$22," (",'2- Saisie Jury'!F$22,")")," "),IF('2- Saisie Jury'!B$23&lt;&gt;"",CONCATENATE(" ; ",'2- Saisie Jury'!B$23," ",'2- Saisie Jury'!E$23," (",'2- Saisie Jury'!F$23,")")," "),IF('2- Saisie Jury'!B$24&lt;&gt;"",CONCATENATE(" ; ",'2- Saisie Jury'!B$24," ",'2- Saisie Jury'!E$24," (",'2- Saisie Jury'!F$24,")")," "),IF('2- Saisie Jury'!B$25&lt;&gt;"",CONCATENATE(" ; ",'2- Saisie Jury'!B$25," ",'2- Saisie Jury'!E$25," (",'2- Saisie Jury'!F$25,")")," "),IF('2- Saisie Jury'!B$26&lt;&gt;"",CONCATENATE(" ; ",'2- Saisie Jury'!B$26," ",'2- Saisie Jury'!E$26," (",'2- Saisie Jury'!F$26,")")," "))</f>
        <v>        </v>
      </c>
      <c r="E98" s="443"/>
      <c r="F98" s="443"/>
      <c r="G98" s="443"/>
      <c r="H98" s="443"/>
      <c r="I98" s="443"/>
      <c r="J98" s="443"/>
      <c r="K98" s="443"/>
      <c r="L98" s="443"/>
      <c r="M98" s="443"/>
      <c r="N98" s="443"/>
      <c r="O98" s="443"/>
      <c r="P98" s="443"/>
      <c r="Q98" s="443"/>
      <c r="R98" s="444"/>
    </row>
    <row r="99" spans="1:18" s="72" customFormat="1" ht="21" customHeight="1">
      <c r="A99" s="485"/>
      <c r="B99" s="486"/>
      <c r="C99" s="487"/>
      <c r="D99" s="442" t="str">
        <f>CONCATENATE(IF('2- Saisie Jury'!B$27&lt;&gt;"",CONCATENATE('2- Saisie Jury'!B$27," ",'2- Saisie Jury'!E$27," (",'2- Saisie Jury'!F$27,")")," "),IF('2- Saisie Jury'!B$28&lt;&gt;"",CONCATENATE(" ; ",'2- Saisie Jury'!B$28," ",'2- Saisie Jury'!E$28," (",'2- Saisie Jury'!F$28,")")," "),IF('2- Saisie Jury'!B$29&lt;&gt;"",CONCATENATE(" ; ",'2- Saisie Jury'!B$29," ",'2- Saisie Jury'!E$29," (",'2- Saisie Jury'!F$29,")")," "),IF('2- Saisie Jury'!B$30&lt;&gt;"",CONCATENATE(" ; ",'2- Saisie Jury'!B$30," ",'2- Saisie Jury'!E$30," (",'2- Saisie Jury'!F$30,")")," "),IF('2- Saisie Jury'!B$31&lt;&gt;"",CONCATENATE(" ; ",'2- Saisie Jury'!B$31," ",'2- Saisie Jury'!E$31," (",'2- Saisie Jury'!F$31,")")," "),IF('2- Saisie Jury'!B$32&lt;&gt;"",CONCATENATE(" ; ",'2- Saisie Jury'!B$32," ",'2- Saisie Jury'!E$32," (",'2- Saisie Jury'!F$32,")")," "),IF('2- Saisie Jury'!B$33&lt;&gt;"",CONCATENATE(" ; ",'2- Saisie Jury'!B$33," ",'2- Saisie Jury'!E$33," (",'2- Saisie Jury'!F$33,")")," "),IF('2- Saisie Jury'!B$34&lt;&gt;"",CONCATENATE(" ; ",'2- Saisie Jury'!B$34," ",'2- Saisie Jury'!E$34," (",'2- Saisie Jury'!F$34,")")," "))</f>
        <v>        </v>
      </c>
      <c r="E99" s="443"/>
      <c r="F99" s="443"/>
      <c r="G99" s="443"/>
      <c r="H99" s="443"/>
      <c r="I99" s="443"/>
      <c r="J99" s="443"/>
      <c r="K99" s="443"/>
      <c r="L99" s="443"/>
      <c r="M99" s="443"/>
      <c r="N99" s="443"/>
      <c r="O99" s="443"/>
      <c r="P99" s="443"/>
      <c r="Q99" s="443"/>
      <c r="R99" s="444"/>
    </row>
    <row r="100" spans="1:18" s="72" customFormat="1" ht="63.75" customHeight="1" thickBot="1">
      <c r="A100" s="437" t="s">
        <v>12</v>
      </c>
      <c r="B100" s="438"/>
      <c r="C100" s="438"/>
      <c r="D100" s="289"/>
      <c r="E100" s="290"/>
      <c r="F100" s="290"/>
      <c r="G100" s="290"/>
      <c r="H100" s="290"/>
      <c r="I100" s="290"/>
      <c r="J100" s="290"/>
      <c r="K100" s="290"/>
      <c r="L100" s="290"/>
      <c r="M100" s="290"/>
      <c r="N100" s="290"/>
      <c r="O100" s="290"/>
      <c r="P100" s="290"/>
      <c r="Q100" s="290"/>
      <c r="R100" s="291"/>
    </row>
    <row r="101" spans="1:18" ht="24.75" customHeight="1">
      <c r="A101" s="26" t="s">
        <v>40</v>
      </c>
      <c r="D101" s="447" t="s">
        <v>99</v>
      </c>
      <c r="E101" s="447"/>
      <c r="F101" s="447"/>
      <c r="G101" s="447"/>
      <c r="H101" s="447"/>
      <c r="I101" s="447"/>
      <c r="J101" s="447"/>
      <c r="K101" s="447"/>
      <c r="L101" s="447"/>
      <c r="M101" s="447"/>
      <c r="N101" s="447"/>
      <c r="O101" s="447"/>
      <c r="P101" s="447"/>
      <c r="Q101" s="447"/>
      <c r="R101" s="447"/>
    </row>
    <row r="102" spans="1:14" ht="12.75">
      <c r="A102" s="26" t="s">
        <v>25</v>
      </c>
      <c r="H102" s="489" t="str">
        <f>'2- Saisie Jury'!C4</f>
        <v>nom et prénom du Président</v>
      </c>
      <c r="I102" s="489"/>
      <c r="J102" s="489"/>
      <c r="K102" s="489"/>
      <c r="L102" s="489"/>
      <c r="M102" s="489"/>
      <c r="N102" s="489"/>
    </row>
    <row r="103" ht="13.5" thickBot="1">
      <c r="A103" s="26" t="s">
        <v>208</v>
      </c>
    </row>
    <row r="104" spans="1:18" ht="19.5" customHeight="1">
      <c r="A104" s="59" t="s">
        <v>27</v>
      </c>
      <c r="B104" s="283" t="s">
        <v>203</v>
      </c>
      <c r="C104" s="60"/>
      <c r="D104" s="61"/>
      <c r="E104" s="452" t="s">
        <v>1</v>
      </c>
      <c r="F104" s="453"/>
      <c r="G104" s="453"/>
      <c r="H104" s="453"/>
      <c r="I104" s="453"/>
      <c r="J104" s="453"/>
      <c r="K104" s="453"/>
      <c r="L104" s="453"/>
      <c r="M104" s="453"/>
      <c r="N104" s="453"/>
      <c r="O104" s="453"/>
      <c r="P104" s="453"/>
      <c r="Q104" s="453"/>
      <c r="R104" s="454"/>
    </row>
    <row r="105" spans="1:18" ht="13.5" thickBot="1">
      <c r="A105" s="62"/>
      <c r="B105" s="63" t="s">
        <v>28</v>
      </c>
      <c r="C105" s="64"/>
      <c r="D105" s="65"/>
      <c r="E105" s="455"/>
      <c r="F105" s="456"/>
      <c r="G105" s="456"/>
      <c r="H105" s="456"/>
      <c r="I105" s="456"/>
      <c r="J105" s="456"/>
      <c r="K105" s="456"/>
      <c r="L105" s="456"/>
      <c r="M105" s="456"/>
      <c r="N105" s="456"/>
      <c r="O105" s="456"/>
      <c r="P105" s="456"/>
      <c r="Q105" s="456"/>
      <c r="R105" s="457"/>
    </row>
    <row r="106" spans="1:18" ht="48.75" customHeight="1">
      <c r="A106" s="66"/>
      <c r="B106" s="63" t="s">
        <v>29</v>
      </c>
      <c r="C106" s="64"/>
      <c r="D106" s="65"/>
      <c r="E106" s="446">
        <f>'1- Saisie des renseignements'!$E$43</f>
        <v>0</v>
      </c>
      <c r="F106" s="434"/>
      <c r="G106" s="446">
        <f>'1- Saisie des renseignements'!$E$44</f>
        <v>0</v>
      </c>
      <c r="H106" s="434"/>
      <c r="I106" s="446">
        <f>'1- Saisie des renseignements'!$E$45</f>
        <v>0</v>
      </c>
      <c r="J106" s="434"/>
      <c r="K106" s="446">
        <f>'1- Saisie des renseignements'!$E$46</f>
        <v>0</v>
      </c>
      <c r="L106" s="434"/>
      <c r="M106" s="446">
        <f>'1- Saisie des renseignements'!$E$47</f>
        <v>0</v>
      </c>
      <c r="N106" s="434"/>
      <c r="O106" s="446">
        <f>'1- Saisie des renseignements'!$E$48</f>
        <v>0</v>
      </c>
      <c r="P106" s="434"/>
      <c r="Q106" s="446">
        <f>'1- Saisie des renseignements'!$E$49</f>
        <v>0</v>
      </c>
      <c r="R106" s="434"/>
    </row>
    <row r="107" spans="1:18" ht="48.75" customHeight="1">
      <c r="A107" s="66"/>
      <c r="B107" s="64"/>
      <c r="C107" s="64"/>
      <c r="D107" s="65"/>
      <c r="E107" s="435"/>
      <c r="F107" s="436"/>
      <c r="G107" s="435"/>
      <c r="H107" s="436"/>
      <c r="I107" s="435"/>
      <c r="J107" s="436"/>
      <c r="K107" s="435"/>
      <c r="L107" s="436"/>
      <c r="M107" s="435"/>
      <c r="N107" s="436"/>
      <c r="O107" s="435"/>
      <c r="P107" s="436"/>
      <c r="Q107" s="435"/>
      <c r="R107" s="436"/>
    </row>
    <row r="108" spans="1:18" ht="31.5" customHeight="1" thickBot="1">
      <c r="A108" s="67"/>
      <c r="B108" s="65"/>
      <c r="C108" s="68"/>
      <c r="D108" s="65"/>
      <c r="E108" s="431" t="str">
        <f>IF(E115&lt;70,"AJOURNE(E)",IF(E110&lt;10,"AJOURNE(E)",IF(E111&lt;5,"AJOURNE(E)",IF(E111&lt;5,"AJOURNE(E)",IF(E111+E112&lt;20,"AJOURNE(E)",IF(E113&lt;5,"AJOURNE(E)","RECU(E)"))))))</f>
        <v>AJOURNE(E)</v>
      </c>
      <c r="F108" s="432"/>
      <c r="G108" s="431" t="str">
        <f>IF(G115&lt;70,"AJOURNE(E)",IF(G110&lt;10,"AJOURNE(E)",IF(G111&lt;5,"AJOURNE(E)",IF(G112&lt;5,"AJOURNE(E)",IF(G111+G112&lt;20,"AJOURNE(E)",IF(G113&lt;5,"AJOURNE(E)","RECU(E)"))))))</f>
        <v>AJOURNE(E)</v>
      </c>
      <c r="H108" s="432"/>
      <c r="I108" s="431" t="str">
        <f>IF(I115&lt;70,"AJOURNE(E)",IF(I110&lt;10,"AJOURNE(E)",IF(I111&lt;5,"AJOURNE(E)",IF(I112&lt;5,"AJOURNE(E)",IF(I111+I112&lt;20,"AJOURNE(E)",IF(I113&lt;5,"AJOURNE(E)","RECU(E)"))))))</f>
        <v>AJOURNE(E)</v>
      </c>
      <c r="J108" s="432"/>
      <c r="K108" s="431" t="str">
        <f>IF(K115&lt;70,"AJOURNE(E)",IF(K110&lt;10,"AJOURNE(E)",IF(K111&lt;5,"AJOURNE(E)",IF(K112&lt;5,"AJOURNE(E)",IF(K111+K112&lt;20,"AJOURNE(E)",IF(K113&lt;5,"AJOURNE(E)","RECU(E)"))))))</f>
        <v>AJOURNE(E)</v>
      </c>
      <c r="L108" s="432"/>
      <c r="M108" s="431" t="str">
        <f>IF(M115&lt;70,"AJOURNE(E)",IF(M110&lt;10,"AJOURNE(E)",IF(M111&lt;5,"AJOURNE(E)",IF(M112&lt;5,"AJOURNE(E)",IF(M111+M112&lt;20,"AJOURNE(E)",IF(M113&lt;5,"AJOURNE(E)","RECU(E)"))))))</f>
        <v>AJOURNE(E)</v>
      </c>
      <c r="N108" s="432"/>
      <c r="O108" s="431" t="str">
        <f>IF(O115&lt;70,"AJOURNE(E)",IF(O110&lt;10,"AJOURNE(E)",IF(O111&lt;5,"AJOURNE(E)",IF(O112&lt;5,"AJOURNE(E)",IF(O111+O112&lt;20,"AJOURNE(E)",IF(O113&lt;5,"AJOURNE(E)","RECU(E)"))))))</f>
        <v>AJOURNE(E)</v>
      </c>
      <c r="P108" s="432"/>
      <c r="Q108" s="431" t="str">
        <f>IF(Q115&lt;70,"AJOURNE(E)",IF(Q110&lt;10,"AJOURNE(E)",IF(Q111&lt;5,"AJOURNE(E)",IF(Q112&lt;5,"AJOURNE(E)",IF(Q111+Q112&lt;20,"AJOURNE(E)",IF(Q113&lt;5,"AJOURNE(E)","RECU(E)"))))))</f>
        <v>AJOURNE(E)</v>
      </c>
      <c r="R108" s="432"/>
    </row>
    <row r="109" spans="1:18" ht="31.5" customHeight="1">
      <c r="A109" s="458" t="s">
        <v>2</v>
      </c>
      <c r="B109" s="459"/>
      <c r="C109" s="460"/>
      <c r="D109" s="1" t="s">
        <v>3</v>
      </c>
      <c r="E109" s="2" t="s">
        <v>4</v>
      </c>
      <c r="F109" s="3" t="s">
        <v>5</v>
      </c>
      <c r="G109" s="4" t="s">
        <v>4</v>
      </c>
      <c r="H109" s="4" t="s">
        <v>5</v>
      </c>
      <c r="I109" s="2" t="s">
        <v>4</v>
      </c>
      <c r="J109" s="5" t="s">
        <v>5</v>
      </c>
      <c r="K109" s="2" t="s">
        <v>4</v>
      </c>
      <c r="L109" s="3" t="s">
        <v>5</v>
      </c>
      <c r="M109" s="2" t="s">
        <v>4</v>
      </c>
      <c r="N109" s="5" t="s">
        <v>5</v>
      </c>
      <c r="O109" s="2" t="s">
        <v>4</v>
      </c>
      <c r="P109" s="3" t="s">
        <v>5</v>
      </c>
      <c r="Q109" s="2" t="s">
        <v>4</v>
      </c>
      <c r="R109" s="3" t="s">
        <v>5</v>
      </c>
    </row>
    <row r="110" spans="1:18" ht="31.5" customHeight="1">
      <c r="A110" s="464" t="s">
        <v>7</v>
      </c>
      <c r="B110" s="465"/>
      <c r="C110" s="466"/>
      <c r="D110" s="69">
        <v>1</v>
      </c>
      <c r="E110" s="70">
        <f>'5- Saisie des notes'!$C$38</f>
        <v>0</v>
      </c>
      <c r="F110" s="69">
        <f>SUM(E110*D110)</f>
        <v>0</v>
      </c>
      <c r="G110" s="70">
        <f>'5- Saisie des notes'!$C$39</f>
        <v>0</v>
      </c>
      <c r="H110" s="69">
        <f>SUM(G110*D110)</f>
        <v>0</v>
      </c>
      <c r="I110" s="70">
        <f>'5- Saisie des notes'!$C$40</f>
        <v>0</v>
      </c>
      <c r="J110" s="69">
        <f>SUM(I110*D110)</f>
        <v>0</v>
      </c>
      <c r="K110" s="70">
        <f>'5- Saisie des notes'!$C$41</f>
        <v>0</v>
      </c>
      <c r="L110" s="69">
        <f>SUM(K110*D110)</f>
        <v>0</v>
      </c>
      <c r="M110" s="70">
        <f>'5- Saisie des notes'!$C$42</f>
        <v>0</v>
      </c>
      <c r="N110" s="69">
        <f>SUM(M110*D110)</f>
        <v>0</v>
      </c>
      <c r="O110" s="70">
        <f>'5- Saisie des notes'!$C$43</f>
        <v>0</v>
      </c>
      <c r="P110" s="69">
        <f>SUM(O110*D110)</f>
        <v>0</v>
      </c>
      <c r="Q110" s="70">
        <f>'5- Saisie des notes'!$C$44</f>
        <v>0</v>
      </c>
      <c r="R110" s="69">
        <f>SUM(Q110*D110)</f>
        <v>0</v>
      </c>
    </row>
    <row r="111" spans="1:18" ht="31.5" customHeight="1">
      <c r="A111" s="464" t="s">
        <v>10</v>
      </c>
      <c r="B111" s="465"/>
      <c r="C111" s="466"/>
      <c r="D111" s="69">
        <v>2</v>
      </c>
      <c r="E111" s="70">
        <f>'5- Saisie des notes'!$D$38</f>
        <v>0</v>
      </c>
      <c r="F111" s="69">
        <f>SUM(E111*D111)</f>
        <v>0</v>
      </c>
      <c r="G111" s="70">
        <f>'5- Saisie des notes'!$D$39</f>
        <v>0</v>
      </c>
      <c r="H111" s="69">
        <f>SUM(G111*D111)</f>
        <v>0</v>
      </c>
      <c r="I111" s="70">
        <f>'5- Saisie des notes'!$D$40</f>
        <v>0</v>
      </c>
      <c r="J111" s="69">
        <f>SUM(I111*D111)</f>
        <v>0</v>
      </c>
      <c r="K111" s="70">
        <f>'5- Saisie des notes'!$D$41</f>
        <v>0</v>
      </c>
      <c r="L111" s="69">
        <f>SUM(K111*D111)</f>
        <v>0</v>
      </c>
      <c r="M111" s="70">
        <f>'5- Saisie des notes'!$D$42</f>
        <v>0</v>
      </c>
      <c r="N111" s="69">
        <f>SUM(M111*D111)</f>
        <v>0</v>
      </c>
      <c r="O111" s="70">
        <f>'5- Saisie des notes'!$D$43</f>
        <v>0</v>
      </c>
      <c r="P111" s="69">
        <f>SUM(O111*D111)</f>
        <v>0</v>
      </c>
      <c r="Q111" s="70">
        <f>'5- Saisie des notes'!$D$44</f>
        <v>0</v>
      </c>
      <c r="R111" s="69">
        <f>SUM(Q111*D111)</f>
        <v>0</v>
      </c>
    </row>
    <row r="112" spans="1:18" ht="31.5" customHeight="1">
      <c r="A112" s="464" t="s">
        <v>202</v>
      </c>
      <c r="B112" s="465"/>
      <c r="C112" s="466"/>
      <c r="D112" s="71">
        <v>2</v>
      </c>
      <c r="E112" s="70">
        <f>'5- Saisie des notes'!$E$38</f>
        <v>0</v>
      </c>
      <c r="F112" s="69">
        <f>SUM(E112*D112)</f>
        <v>0</v>
      </c>
      <c r="G112" s="70">
        <f>'5- Saisie des notes'!$E$39</f>
        <v>0</v>
      </c>
      <c r="H112" s="69">
        <f>SUM(G112*D112)</f>
        <v>0</v>
      </c>
      <c r="I112" s="70">
        <f>'5- Saisie des notes'!$E$40</f>
        <v>0</v>
      </c>
      <c r="J112" s="69">
        <f>SUM(I112*D112)</f>
        <v>0</v>
      </c>
      <c r="K112" s="70">
        <f>'5- Saisie des notes'!$E$41</f>
        <v>0</v>
      </c>
      <c r="L112" s="69">
        <f>SUM(K112*D112)</f>
        <v>0</v>
      </c>
      <c r="M112" s="70">
        <f>'5- Saisie des notes'!$E$42</f>
        <v>0</v>
      </c>
      <c r="N112" s="69">
        <f>SUM(M112*D112)</f>
        <v>0</v>
      </c>
      <c r="O112" s="70">
        <f>'5- Saisie des notes'!$E$43</f>
        <v>0</v>
      </c>
      <c r="P112" s="69">
        <f>SUM(O112*D112)</f>
        <v>0</v>
      </c>
      <c r="Q112" s="70">
        <f>'5- Saisie des notes'!$E$44</f>
        <v>0</v>
      </c>
      <c r="R112" s="69">
        <f>SUM(Q112*D112)</f>
        <v>0</v>
      </c>
    </row>
    <row r="113" spans="1:18" ht="31.5" customHeight="1">
      <c r="A113" s="467" t="s">
        <v>18</v>
      </c>
      <c r="B113" s="468"/>
      <c r="C113" s="469"/>
      <c r="D113" s="71">
        <v>2</v>
      </c>
      <c r="E113" s="70">
        <f>'5- Saisie des notes'!$F$38</f>
        <v>0</v>
      </c>
      <c r="F113" s="69">
        <f>SUM(E113*D113)</f>
        <v>0</v>
      </c>
      <c r="G113" s="70">
        <f>'5- Saisie des notes'!$F$39</f>
        <v>0</v>
      </c>
      <c r="H113" s="69">
        <f>SUM(G113*D113)</f>
        <v>0</v>
      </c>
      <c r="I113" s="70">
        <f>'5- Saisie des notes'!$F$40</f>
        <v>0</v>
      </c>
      <c r="J113" s="69">
        <f>SUM(I113*D113)</f>
        <v>0</v>
      </c>
      <c r="K113" s="70">
        <f>'5- Saisie des notes'!$F$41</f>
        <v>0</v>
      </c>
      <c r="L113" s="69">
        <f>SUM(K113*D113)</f>
        <v>0</v>
      </c>
      <c r="M113" s="70">
        <f>'5- Saisie des notes'!$F$42</f>
        <v>0</v>
      </c>
      <c r="N113" s="69">
        <f>SUM(M113*D113)</f>
        <v>0</v>
      </c>
      <c r="O113" s="70">
        <f>'5- Saisie des notes'!$F$43</f>
        <v>0</v>
      </c>
      <c r="P113" s="69">
        <f>SUM(O113*D113)</f>
        <v>0</v>
      </c>
      <c r="Q113" s="70">
        <f>'5- Saisie des notes'!$F$44</f>
        <v>0</v>
      </c>
      <c r="R113" s="69">
        <f>SUM(Q113*D113)</f>
        <v>0</v>
      </c>
    </row>
    <row r="114" spans="1:18" ht="24" customHeight="1">
      <c r="A114" s="470" t="s">
        <v>205</v>
      </c>
      <c r="B114" s="471"/>
      <c r="C114" s="471"/>
      <c r="D114" s="472"/>
      <c r="E114" s="429">
        <f>(E111+E112)/2</f>
        <v>0</v>
      </c>
      <c r="F114" s="430"/>
      <c r="G114" s="429">
        <f>(G111+G112)/2</f>
        <v>0</v>
      </c>
      <c r="H114" s="430"/>
      <c r="I114" s="429">
        <f>(I111+I112)/2</f>
        <v>0</v>
      </c>
      <c r="J114" s="430"/>
      <c r="K114" s="429">
        <f>(K111+K112)/2</f>
        <v>0</v>
      </c>
      <c r="L114" s="430"/>
      <c r="M114" s="429">
        <f>(M111+M112)/2</f>
        <v>0</v>
      </c>
      <c r="N114" s="430"/>
      <c r="O114" s="429">
        <f>(O111+O112)/2</f>
        <v>0</v>
      </c>
      <c r="P114" s="430"/>
      <c r="Q114" s="429">
        <f>(Q111+Q112)/2</f>
        <v>0</v>
      </c>
      <c r="R114" s="430"/>
    </row>
    <row r="115" spans="1:18" ht="31.5" customHeight="1" thickBot="1">
      <c r="A115" s="14" t="s">
        <v>26</v>
      </c>
      <c r="B115" s="15"/>
      <c r="C115" s="16"/>
      <c r="D115" s="17"/>
      <c r="E115" s="427">
        <f>SUM($F$110:$F$115)</f>
        <v>0</v>
      </c>
      <c r="F115" s="428"/>
      <c r="G115" s="427">
        <f>SUM($H$110:$H$115)</f>
        <v>0</v>
      </c>
      <c r="H115" s="428"/>
      <c r="I115" s="427">
        <f>SUM($J$110:$J$115)</f>
        <v>0</v>
      </c>
      <c r="J115" s="428"/>
      <c r="K115" s="427">
        <f>SUM($L$110:$L$115)</f>
        <v>0</v>
      </c>
      <c r="L115" s="428"/>
      <c r="M115" s="427">
        <f>SUM($N$110:$N$115)</f>
        <v>0</v>
      </c>
      <c r="N115" s="428"/>
      <c r="O115" s="427">
        <f>SUM($P$110:$P$115)</f>
        <v>0</v>
      </c>
      <c r="P115" s="428"/>
      <c r="Q115" s="427">
        <f>SUM($R$110:$R$115)</f>
        <v>0</v>
      </c>
      <c r="R115" s="428"/>
    </row>
    <row r="116" spans="1:18" s="72" customFormat="1" ht="31.5" customHeight="1">
      <c r="A116" s="461" t="s">
        <v>24</v>
      </c>
      <c r="B116" s="462"/>
      <c r="C116" s="462"/>
      <c r="D116" s="462"/>
      <c r="E116" s="462"/>
      <c r="F116" s="462"/>
      <c r="G116" s="462"/>
      <c r="H116" s="462"/>
      <c r="I116" s="462"/>
      <c r="J116" s="462"/>
      <c r="K116" s="462"/>
      <c r="L116" s="462"/>
      <c r="M116" s="462"/>
      <c r="N116" s="462"/>
      <c r="O116" s="462"/>
      <c r="P116" s="462"/>
      <c r="Q116" s="462"/>
      <c r="R116" s="463"/>
    </row>
    <row r="117" spans="1:18" s="72" customFormat="1" ht="21" customHeight="1">
      <c r="A117" s="473" t="s">
        <v>11</v>
      </c>
      <c r="B117" s="474"/>
      <c r="C117" s="475"/>
      <c r="D117" s="439" t="str">
        <f>CONCATENATE('2- Saisie Jury'!B$11," ",'2- Saisie Jury'!E$11," (",'2- Saisie Jury'!F$11,")",IF('2- Saisie Jury'!B$12&lt;&gt;"",CONCATENATE(" ; ",'2- Saisie Jury'!B$12," ",'2- Saisie Jury'!E$12," (",'2- Saisie Jury'!F$12,")")," "),IF('2- Saisie Jury'!B$13&lt;&gt;"",CONCATENATE(" ; ",'2- Saisie Jury'!B$13," ",'2- Saisie Jury'!E$13," (",'2- Saisie Jury'!F$13,")")," "),IF('2- Saisie Jury'!B$14&lt;&gt;"",CONCATENATE(" ; ",'2- Saisie Jury'!B$14," ",'2- Saisie Jury'!E$14," (",'2- Saisie Jury'!F$14,")")," "),IF('2- Saisie Jury'!B$15&lt;&gt;"",CONCATENATE(" ; ",'2- Saisie Jury'!B$15," ",'2- Saisie Jury'!E$15," (",'2- Saisie Jury'!F$15,")")," "),IF('2- Saisie Jury'!B$16&lt;&gt;"",CONCATENATE(" ; ",'2- Saisie Jury'!B$16," ",'2- Saisie Jury'!E$16," (",'2- Saisie Jury'!F$16,")")," "),IF('2- Saisie Jury'!B$17&lt;&gt;"",CONCATENATE(" ; ",'2- Saisie Jury'!B$17," ",'2- Saisie Jury'!E$17," (",'2- Saisie Jury'!F$17,")")," "),IF('2- Saisie Jury'!B$18&lt;&gt;"",CONCATENATE(" ; ",'2- Saisie Jury'!B$18," ",'2- Saisie Jury'!E$18," (",'2- Saisie Jury'!F$18,")")," "))</f>
        <v>  ()       </v>
      </c>
      <c r="E117" s="440"/>
      <c r="F117" s="440"/>
      <c r="G117" s="440"/>
      <c r="H117" s="440"/>
      <c r="I117" s="440"/>
      <c r="J117" s="440"/>
      <c r="K117" s="440"/>
      <c r="L117" s="440"/>
      <c r="M117" s="440"/>
      <c r="N117" s="440"/>
      <c r="O117" s="440"/>
      <c r="P117" s="440"/>
      <c r="Q117" s="440"/>
      <c r="R117" s="441"/>
    </row>
    <row r="118" spans="1:18" s="72" customFormat="1" ht="21" customHeight="1">
      <c r="A118" s="476"/>
      <c r="B118" s="477"/>
      <c r="C118" s="478"/>
      <c r="D118" s="442" t="str">
        <f>CONCATENATE(IF('2- Saisie Jury'!B$19&lt;&gt;"",CONCATENATE('2- Saisie Jury'!B$19," ",'2- Saisie Jury'!E$19," (",'2- Saisie Jury'!F$19,")")," "),IF('2- Saisie Jury'!B$20&lt;&gt;"",CONCATENATE(" ; ",'2- Saisie Jury'!B$20," ",'2- Saisie Jury'!E$20," (",'2- Saisie Jury'!F$20,")")," "),IF('2- Saisie Jury'!B$21&lt;&gt;"",CONCATENATE(" ; ",'2- Saisie Jury'!B$21," ",'2- Saisie Jury'!E$21," (",'2- Saisie Jury'!F$21,")")," "),IF('2- Saisie Jury'!B$22&lt;&gt;"",CONCATENATE(" ; ",'2- Saisie Jury'!B$22," ",'2- Saisie Jury'!E$22," (",'2- Saisie Jury'!F$22,")")," "),IF('2- Saisie Jury'!B$23&lt;&gt;"",CONCATENATE(" ; ",'2- Saisie Jury'!B$23," ",'2- Saisie Jury'!E$23," (",'2- Saisie Jury'!F$23,")")," "),IF('2- Saisie Jury'!B$24&lt;&gt;"",CONCATENATE(" ; ",'2- Saisie Jury'!B$24," ",'2- Saisie Jury'!E$24," (",'2- Saisie Jury'!F$24,")")," "),IF('2- Saisie Jury'!B$25&lt;&gt;"",CONCATENATE(" ; ",'2- Saisie Jury'!B$25," ",'2- Saisie Jury'!E$25," (",'2- Saisie Jury'!F$25,")")," "),IF('2- Saisie Jury'!B$26&lt;&gt;"",CONCATENATE(" ; ",'2- Saisie Jury'!B$26," ",'2- Saisie Jury'!E$26," (",'2- Saisie Jury'!F$26,")")," "))</f>
        <v>        </v>
      </c>
      <c r="E118" s="443"/>
      <c r="F118" s="443"/>
      <c r="G118" s="443"/>
      <c r="H118" s="443"/>
      <c r="I118" s="443"/>
      <c r="J118" s="443"/>
      <c r="K118" s="443"/>
      <c r="L118" s="443"/>
      <c r="M118" s="443"/>
      <c r="N118" s="443"/>
      <c r="O118" s="443"/>
      <c r="P118" s="443"/>
      <c r="Q118" s="443"/>
      <c r="R118" s="444"/>
    </row>
    <row r="119" spans="1:18" s="72" customFormat="1" ht="21" customHeight="1">
      <c r="A119" s="479"/>
      <c r="B119" s="480"/>
      <c r="C119" s="481"/>
      <c r="D119" s="442" t="str">
        <f>CONCATENATE(IF('2- Saisie Jury'!B$27&lt;&gt;"",CONCATENATE('2- Saisie Jury'!B$27," ",'2- Saisie Jury'!E$27," (",'2- Saisie Jury'!F$27,")")," "),IF('2- Saisie Jury'!B$28&lt;&gt;"",CONCATENATE(" ; ",'2- Saisie Jury'!B$28," ",'2- Saisie Jury'!E$28," (",'2- Saisie Jury'!F$28,")")," "),IF('2- Saisie Jury'!B$29&lt;&gt;"",CONCATENATE(" ; ",'2- Saisie Jury'!B$29," ",'2- Saisie Jury'!E$29," (",'2- Saisie Jury'!F$29,")")," "),IF('2- Saisie Jury'!B$30&lt;&gt;"",CONCATENATE(" ; ",'2- Saisie Jury'!B$30," ",'2- Saisie Jury'!E$30," (",'2- Saisie Jury'!F$30,")")," "),IF('2- Saisie Jury'!B$31&lt;&gt;"",CONCATENATE(" ; ",'2- Saisie Jury'!B$31," ",'2- Saisie Jury'!E$31," (",'2- Saisie Jury'!F$31,")")," "),IF('2- Saisie Jury'!B$32&lt;&gt;"",CONCATENATE(" ; ",'2- Saisie Jury'!B$32," ",'2- Saisie Jury'!E$32," (",'2- Saisie Jury'!F$32,")")," "),IF('2- Saisie Jury'!B$33&lt;&gt;"",CONCATENATE(" ; ",'2- Saisie Jury'!B$33," ",'2- Saisie Jury'!E$33," (",'2- Saisie Jury'!F$33,")")," "),IF('2- Saisie Jury'!B$34&lt;&gt;"",CONCATENATE(" ; ",'2- Saisie Jury'!B$34," ",'2- Saisie Jury'!E$34," (",'2- Saisie Jury'!F$34,")")," "))</f>
        <v>        </v>
      </c>
      <c r="E119" s="443"/>
      <c r="F119" s="443"/>
      <c r="G119" s="443"/>
      <c r="H119" s="443"/>
      <c r="I119" s="443"/>
      <c r="J119" s="443"/>
      <c r="K119" s="443"/>
      <c r="L119" s="443"/>
      <c r="M119" s="443"/>
      <c r="N119" s="443"/>
      <c r="O119" s="443"/>
      <c r="P119" s="443"/>
      <c r="Q119" s="443"/>
      <c r="R119" s="444"/>
    </row>
    <row r="120" spans="1:18" s="72" customFormat="1" ht="63.75" customHeight="1" thickBot="1">
      <c r="A120" s="437" t="s">
        <v>12</v>
      </c>
      <c r="B120" s="438"/>
      <c r="C120" s="438"/>
      <c r="D120" s="289"/>
      <c r="E120" s="290"/>
      <c r="F120" s="290"/>
      <c r="G120" s="290"/>
      <c r="H120" s="290"/>
      <c r="I120" s="290"/>
      <c r="J120" s="290"/>
      <c r="K120" s="290"/>
      <c r="L120" s="290"/>
      <c r="M120" s="290"/>
      <c r="N120" s="290"/>
      <c r="O120" s="290"/>
      <c r="P120" s="290"/>
      <c r="Q120" s="290"/>
      <c r="R120" s="291"/>
    </row>
    <row r="121" spans="1:18" ht="24.75" customHeight="1">
      <c r="A121" s="26" t="s">
        <v>40</v>
      </c>
      <c r="D121" s="447" t="s">
        <v>99</v>
      </c>
      <c r="E121" s="447"/>
      <c r="F121" s="447"/>
      <c r="G121" s="447"/>
      <c r="H121" s="447"/>
      <c r="I121" s="447"/>
      <c r="J121" s="447"/>
      <c r="K121" s="447"/>
      <c r="L121" s="447"/>
      <c r="M121" s="447"/>
      <c r="N121" s="447"/>
      <c r="O121" s="447"/>
      <c r="P121" s="447"/>
      <c r="Q121" s="447"/>
      <c r="R121" s="447"/>
    </row>
    <row r="122" spans="1:14" ht="12.75">
      <c r="A122" s="26" t="s">
        <v>25</v>
      </c>
      <c r="H122" s="445" t="str">
        <f>'2- Saisie Jury'!C4</f>
        <v>nom et prénom du Président</v>
      </c>
      <c r="I122" s="488"/>
      <c r="J122" s="488"/>
      <c r="K122" s="488"/>
      <c r="L122" s="488"/>
      <c r="M122" s="488"/>
      <c r="N122" s="488"/>
    </row>
    <row r="123" ht="12.75">
      <c r="A123" s="26" t="s">
        <v>208</v>
      </c>
    </row>
  </sheetData>
  <sheetProtection/>
  <mergeCells count="263">
    <mergeCell ref="O114:P114"/>
    <mergeCell ref="Q114:R114"/>
    <mergeCell ref="A1:R1"/>
    <mergeCell ref="A2:R2"/>
    <mergeCell ref="A3:C3"/>
    <mergeCell ref="N3:R3"/>
    <mergeCell ref="G114:H114"/>
    <mergeCell ref="I114:J114"/>
    <mergeCell ref="K114:L114"/>
    <mergeCell ref="M114:N114"/>
    <mergeCell ref="Q74:R74"/>
    <mergeCell ref="K94:L94"/>
    <mergeCell ref="M94:N94"/>
    <mergeCell ref="O94:P94"/>
    <mergeCell ref="Q94:R94"/>
    <mergeCell ref="M54:N54"/>
    <mergeCell ref="O54:P54"/>
    <mergeCell ref="Q54:R54"/>
    <mergeCell ref="A74:D74"/>
    <mergeCell ref="E74:F74"/>
    <mergeCell ref="G74:H74"/>
    <mergeCell ref="I74:J74"/>
    <mergeCell ref="K74:L74"/>
    <mergeCell ref="M74:N74"/>
    <mergeCell ref="O74:P74"/>
    <mergeCell ref="O14:P14"/>
    <mergeCell ref="Q14:R14"/>
    <mergeCell ref="A34:D34"/>
    <mergeCell ref="E34:F34"/>
    <mergeCell ref="G34:H34"/>
    <mergeCell ref="I34:J34"/>
    <mergeCell ref="K34:L34"/>
    <mergeCell ref="M34:N34"/>
    <mergeCell ref="O34:P34"/>
    <mergeCell ref="A14:D14"/>
    <mergeCell ref="D58:R58"/>
    <mergeCell ref="H42:N42"/>
    <mergeCell ref="D20:R20"/>
    <mergeCell ref="A16:R16"/>
    <mergeCell ref="A30:C30"/>
    <mergeCell ref="A31:C31"/>
    <mergeCell ref="A33:C33"/>
    <mergeCell ref="G54:H54"/>
    <mergeCell ref="I54:J54"/>
    <mergeCell ref="K54:L54"/>
    <mergeCell ref="D59:R59"/>
    <mergeCell ref="H82:N82"/>
    <mergeCell ref="H122:N122"/>
    <mergeCell ref="H102:N102"/>
    <mergeCell ref="M108:N108"/>
    <mergeCell ref="D97:R97"/>
    <mergeCell ref="M88:N88"/>
    <mergeCell ref="O88:P88"/>
    <mergeCell ref="Q88:R88"/>
    <mergeCell ref="I62:M62"/>
    <mergeCell ref="D118:R118"/>
    <mergeCell ref="D119:R119"/>
    <mergeCell ref="D78:R78"/>
    <mergeCell ref="D79:R79"/>
    <mergeCell ref="D98:R98"/>
    <mergeCell ref="D99:R99"/>
    <mergeCell ref="K88:L88"/>
    <mergeCell ref="G94:H94"/>
    <mergeCell ref="I94:J94"/>
    <mergeCell ref="D117:R117"/>
    <mergeCell ref="A17:C19"/>
    <mergeCell ref="D39:R39"/>
    <mergeCell ref="A117:C119"/>
    <mergeCell ref="A97:C99"/>
    <mergeCell ref="A77:C79"/>
    <mergeCell ref="A57:C59"/>
    <mergeCell ref="A37:C39"/>
    <mergeCell ref="G35:H35"/>
    <mergeCell ref="I35:J35"/>
    <mergeCell ref="A40:C40"/>
    <mergeCell ref="E4:R5"/>
    <mergeCell ref="K6:L7"/>
    <mergeCell ref="A10:C10"/>
    <mergeCell ref="A11:C11"/>
    <mergeCell ref="Q6:R7"/>
    <mergeCell ref="Q8:R8"/>
    <mergeCell ref="A13:C13"/>
    <mergeCell ref="O6:P7"/>
    <mergeCell ref="E6:F7"/>
    <mergeCell ref="G6:H7"/>
    <mergeCell ref="I6:J7"/>
    <mergeCell ref="A9:C9"/>
    <mergeCell ref="M6:N7"/>
    <mergeCell ref="A12:C12"/>
    <mergeCell ref="M8:N8"/>
    <mergeCell ref="O8:P8"/>
    <mergeCell ref="D37:R37"/>
    <mergeCell ref="D38:R38"/>
    <mergeCell ref="A32:C32"/>
    <mergeCell ref="Q34:R34"/>
    <mergeCell ref="D41:R41"/>
    <mergeCell ref="A120:C120"/>
    <mergeCell ref="D121:R121"/>
    <mergeCell ref="O115:P115"/>
    <mergeCell ref="Q115:R115"/>
    <mergeCell ref="A116:R116"/>
    <mergeCell ref="G115:H115"/>
    <mergeCell ref="I115:J115"/>
    <mergeCell ref="K115:L115"/>
    <mergeCell ref="M115:N115"/>
    <mergeCell ref="A110:C110"/>
    <mergeCell ref="A111:C111"/>
    <mergeCell ref="A113:C113"/>
    <mergeCell ref="E115:F115"/>
    <mergeCell ref="A112:C112"/>
    <mergeCell ref="A114:D114"/>
    <mergeCell ref="E114:F114"/>
    <mergeCell ref="O108:P108"/>
    <mergeCell ref="Q108:R108"/>
    <mergeCell ref="A109:C109"/>
    <mergeCell ref="E108:F108"/>
    <mergeCell ref="G108:H108"/>
    <mergeCell ref="I108:J108"/>
    <mergeCell ref="K108:L108"/>
    <mergeCell ref="A100:C100"/>
    <mergeCell ref="D101:R101"/>
    <mergeCell ref="E106:F107"/>
    <mergeCell ref="G106:H107"/>
    <mergeCell ref="I106:J107"/>
    <mergeCell ref="K106:L107"/>
    <mergeCell ref="M106:N107"/>
    <mergeCell ref="O106:P107"/>
    <mergeCell ref="Q106:R107"/>
    <mergeCell ref="E104:R105"/>
    <mergeCell ref="O95:P95"/>
    <mergeCell ref="Q95:R95"/>
    <mergeCell ref="A96:R96"/>
    <mergeCell ref="G95:H95"/>
    <mergeCell ref="I95:J95"/>
    <mergeCell ref="K95:L95"/>
    <mergeCell ref="M95:N95"/>
    <mergeCell ref="A90:C90"/>
    <mergeCell ref="A91:C91"/>
    <mergeCell ref="A93:C93"/>
    <mergeCell ref="E95:F95"/>
    <mergeCell ref="A92:C92"/>
    <mergeCell ref="A94:D94"/>
    <mergeCell ref="E94:F94"/>
    <mergeCell ref="A89:C89"/>
    <mergeCell ref="E88:F88"/>
    <mergeCell ref="G88:H88"/>
    <mergeCell ref="I88:J88"/>
    <mergeCell ref="M86:N87"/>
    <mergeCell ref="O86:P87"/>
    <mergeCell ref="Q86:R87"/>
    <mergeCell ref="E84:R85"/>
    <mergeCell ref="E86:F87"/>
    <mergeCell ref="G86:H87"/>
    <mergeCell ref="I86:J87"/>
    <mergeCell ref="K86:L87"/>
    <mergeCell ref="K75:L75"/>
    <mergeCell ref="M75:N75"/>
    <mergeCell ref="A80:C80"/>
    <mergeCell ref="D81:R81"/>
    <mergeCell ref="D77:R77"/>
    <mergeCell ref="O75:P75"/>
    <mergeCell ref="Q75:R75"/>
    <mergeCell ref="A76:R76"/>
    <mergeCell ref="G75:H75"/>
    <mergeCell ref="I75:J75"/>
    <mergeCell ref="A70:C70"/>
    <mergeCell ref="A71:C71"/>
    <mergeCell ref="A73:C73"/>
    <mergeCell ref="E75:F75"/>
    <mergeCell ref="A72:C72"/>
    <mergeCell ref="M68:N68"/>
    <mergeCell ref="O68:P68"/>
    <mergeCell ref="Q68:R68"/>
    <mergeCell ref="A69:C69"/>
    <mergeCell ref="E68:F68"/>
    <mergeCell ref="G68:H68"/>
    <mergeCell ref="I68:J68"/>
    <mergeCell ref="K68:L68"/>
    <mergeCell ref="M66:N67"/>
    <mergeCell ref="O66:P67"/>
    <mergeCell ref="Q66:R67"/>
    <mergeCell ref="E64:R65"/>
    <mergeCell ref="E66:F67"/>
    <mergeCell ref="G66:H67"/>
    <mergeCell ref="I66:J67"/>
    <mergeCell ref="K66:L67"/>
    <mergeCell ref="K55:L55"/>
    <mergeCell ref="M55:N55"/>
    <mergeCell ref="A60:C60"/>
    <mergeCell ref="D61:R61"/>
    <mergeCell ref="D57:R57"/>
    <mergeCell ref="O55:P55"/>
    <mergeCell ref="Q55:R55"/>
    <mergeCell ref="A56:R56"/>
    <mergeCell ref="G55:H55"/>
    <mergeCell ref="I55:J55"/>
    <mergeCell ref="A50:C50"/>
    <mergeCell ref="A51:C51"/>
    <mergeCell ref="A53:C53"/>
    <mergeCell ref="E55:F55"/>
    <mergeCell ref="A52:C52"/>
    <mergeCell ref="A54:D54"/>
    <mergeCell ref="E54:F54"/>
    <mergeCell ref="M48:N48"/>
    <mergeCell ref="O48:P48"/>
    <mergeCell ref="Q48:R48"/>
    <mergeCell ref="A49:C49"/>
    <mergeCell ref="E48:F48"/>
    <mergeCell ref="G48:H48"/>
    <mergeCell ref="I48:J48"/>
    <mergeCell ref="K48:L48"/>
    <mergeCell ref="E46:F47"/>
    <mergeCell ref="G46:H47"/>
    <mergeCell ref="I46:J47"/>
    <mergeCell ref="K46:L47"/>
    <mergeCell ref="M46:N47"/>
    <mergeCell ref="O46:P47"/>
    <mergeCell ref="Q46:R47"/>
    <mergeCell ref="K35:L35"/>
    <mergeCell ref="M35:N35"/>
    <mergeCell ref="E44:R45"/>
    <mergeCell ref="O35:P35"/>
    <mergeCell ref="Q35:R35"/>
    <mergeCell ref="A36:R36"/>
    <mergeCell ref="E35:F35"/>
    <mergeCell ref="O28:P28"/>
    <mergeCell ref="Q28:R28"/>
    <mergeCell ref="A29:C29"/>
    <mergeCell ref="E28:F28"/>
    <mergeCell ref="G28:H28"/>
    <mergeCell ref="I28:J28"/>
    <mergeCell ref="K28:L28"/>
    <mergeCell ref="M28:N28"/>
    <mergeCell ref="Q26:R27"/>
    <mergeCell ref="G8:H8"/>
    <mergeCell ref="D21:R21"/>
    <mergeCell ref="O15:P15"/>
    <mergeCell ref="Q15:R15"/>
    <mergeCell ref="E26:F27"/>
    <mergeCell ref="G26:H27"/>
    <mergeCell ref="I26:J27"/>
    <mergeCell ref="K26:L27"/>
    <mergeCell ref="E24:R25"/>
    <mergeCell ref="O26:P27"/>
    <mergeCell ref="K15:L15"/>
    <mergeCell ref="A20:C20"/>
    <mergeCell ref="G15:H15"/>
    <mergeCell ref="I15:J15"/>
    <mergeCell ref="M26:N27"/>
    <mergeCell ref="D17:R17"/>
    <mergeCell ref="D18:R18"/>
    <mergeCell ref="D19:R19"/>
    <mergeCell ref="H22:N22"/>
    <mergeCell ref="M15:N15"/>
    <mergeCell ref="K14:L14"/>
    <mergeCell ref="E15:F15"/>
    <mergeCell ref="E8:F8"/>
    <mergeCell ref="I8:J8"/>
    <mergeCell ref="K8:L8"/>
    <mergeCell ref="M14:N14"/>
    <mergeCell ref="E14:F14"/>
    <mergeCell ref="G14:H14"/>
    <mergeCell ref="I14:J14"/>
  </mergeCells>
  <conditionalFormatting sqref="E111:E113 K111:K113 G111:G113 I111:I113 O111:O113 M111:M113 Q111:Q113 E91:E93 K91:K93 G91:G93 I91:I93 O91:O93 M91:M93 Q91:Q93 E71:E73 K71:K73 G71:G73 I71:I73 O71:O73 M71:M73 Q71:Q73 E51:E53 K51:K53 G51:G53 I51:I53 O51:O53 M51:M53 Q51:Q53 E31:E33 K31:K33 G31:G33 I31:I33 O31:O33 M31:M33 Q31:Q33 G11:G13 I11:I13 O11:O13 M11:M13 Q11:Q13 E11:E13 K11:K13">
    <cfRule type="cellIs" priority="1" dxfId="1" operator="lessThan" stopIfTrue="1">
      <formula>5</formula>
    </cfRule>
  </conditionalFormatting>
  <conditionalFormatting sqref="K106 M106 E106 O106 Q106 I106 E115:R115 G106 F110:F113 L110:L113 J110:J113 H110:H113 N110:N113 P110:P113 R110:R113 I86 K86 M86 O86 E86 Q86 G86 E95:R95 F90:F93 L90:L93 J90:J93 H90:H93 N90:N93 P90:P93 R90:R93 E66 G66 E75:R75 I66 K66 M66 O66 Q66 F70:F73 L70:L73 J70:J73 H70:H73 N70:N73 P70:P73 R70:R73 E46 G46 E55:R55 I46 K46 M46 O46 Q46 F50:F53 L50:L53 J50:J53 H50:H53 N50:N53 P50:P53 R50:R53 E35:R35 E26 G26 I26 K26 M26 O26 Q26 F30:F33 L30:L33 J30:J33 H30:H33 N30:N33 P30:P33 R30:R33 E6 G6 E15:R15 I6 K6 M6 O6 Q6 J3 J10:J13 H10:H13 F10:F13 L10:L13 N10:N13 P10:P13 R10:R13 H3 M3:N3">
    <cfRule type="cellIs" priority="2" dxfId="0" operator="equal" stopIfTrue="1">
      <formula>0</formula>
    </cfRule>
  </conditionalFormatting>
  <conditionalFormatting sqref="E108:R108 E88:R88 E68:R68 E48:R48 E28:R28 E8:R8">
    <cfRule type="cellIs" priority="3" dxfId="2" operator="equal" stopIfTrue="1">
      <formula>"ELIMINE"</formula>
    </cfRule>
  </conditionalFormatting>
  <conditionalFormatting sqref="E110 G110 I110 K110 M110 O110 Q110 E114:R114 E90 G90 I90 K90 M90 O90 Q90 E94:R94 E70 G70 I70 K70 M70 O70 Q70 E74:R74 E50 G50 I50 K50 M50 O50 Q50 E54:R54 E30 G30 I30 K30 M30 O30 Q30 E34:R34 G10 E10 I10 K10 M10 O10 Q10 E14:R14">
    <cfRule type="cellIs" priority="4" dxfId="1" operator="lessThan" stopIfTrue="1">
      <formula>10</formula>
    </cfRule>
  </conditionalFormatting>
  <printOptions/>
  <pageMargins left="0.5905511811023623" right="0.2755905511811024" top="0.35433070866141736" bottom="0.36" header="0.31496062992125984" footer="0.19"/>
  <pageSetup fitToHeight="6" horizontalDpi="300" verticalDpi="300" orientation="landscape" paperSize="9" scale="76" r:id="rId2"/>
  <headerFooter alignWithMargins="0">
    <oddFooter>&amp;RPage &amp;P</oddFooter>
  </headerFooter>
  <rowBreaks count="5" manualBreakCount="5">
    <brk id="23" max="255" man="1"/>
    <brk id="43" max="255" man="1"/>
    <brk id="63" max="255" man="1"/>
    <brk id="83" max="255" man="1"/>
    <brk id="103" max="255" man="1"/>
  </rowBreaks>
  <drawing r:id="rId1"/>
</worksheet>
</file>

<file path=xl/worksheets/sheet8.xml><?xml version="1.0" encoding="utf-8"?>
<worksheet xmlns="http://schemas.openxmlformats.org/spreadsheetml/2006/main" xmlns:r="http://schemas.openxmlformats.org/officeDocument/2006/relationships">
  <sheetPr codeName="Feuil5"/>
  <dimension ref="A1:I110"/>
  <sheetViews>
    <sheetView zoomScale="78" zoomScaleNormal="78" workbookViewId="0" topLeftCell="A1">
      <selection activeCell="A109" sqref="A109"/>
    </sheetView>
  </sheetViews>
  <sheetFormatPr defaultColWidth="11.421875" defaultRowHeight="12.75"/>
  <cols>
    <col min="1" max="1" width="10.28125" style="22" customWidth="1"/>
    <col min="2" max="2" width="13.00390625" style="22" bestFit="1" customWidth="1"/>
    <col min="3" max="3" width="7.57421875" style="22" customWidth="1"/>
    <col min="4" max="4" width="27.00390625" style="22" customWidth="1"/>
    <col min="5" max="5" width="24.140625" style="22" customWidth="1"/>
    <col min="6" max="6" width="9.57421875" style="22" customWidth="1"/>
    <col min="7" max="7" width="46.8515625" style="22" customWidth="1"/>
    <col min="8" max="8" width="34.421875" style="22" customWidth="1"/>
    <col min="9" max="9" width="5.8515625" style="22" customWidth="1"/>
    <col min="10" max="16384" width="11.421875" style="22" customWidth="1"/>
  </cols>
  <sheetData>
    <row r="1" spans="1:9" ht="51.75" customHeight="1">
      <c r="A1" s="369" t="s">
        <v>55</v>
      </c>
      <c r="B1" s="528"/>
      <c r="C1" s="528"/>
      <c r="D1" s="528"/>
      <c r="E1" s="528"/>
      <c r="F1" s="528"/>
      <c r="G1" s="528"/>
      <c r="H1" s="528"/>
      <c r="I1" s="528"/>
    </row>
    <row r="2" spans="1:8" s="26" customFormat="1" ht="24" customHeight="1">
      <c r="A2" s="23"/>
      <c r="B2" s="23"/>
      <c r="C2" s="23"/>
      <c r="D2" s="24"/>
      <c r="E2" s="24"/>
      <c r="F2" s="24"/>
      <c r="G2" s="24"/>
      <c r="H2" s="25" t="str">
        <f>CONCATENATE("Année : ",YEAR('1- Saisie des renseignements'!F5))</f>
        <v>Année : 2011</v>
      </c>
    </row>
    <row r="3" spans="1:8" s="26" customFormat="1" ht="12.75">
      <c r="A3" s="23"/>
      <c r="B3" s="23"/>
      <c r="C3" s="23"/>
      <c r="D3" s="27"/>
      <c r="E3" s="27"/>
      <c r="G3" s="27"/>
      <c r="H3" s="28"/>
    </row>
    <row r="4" spans="1:8" s="26" customFormat="1" ht="23.25" customHeight="1">
      <c r="A4" s="529" t="s">
        <v>48</v>
      </c>
      <c r="B4" s="530"/>
      <c r="C4" s="29"/>
      <c r="D4" s="533" t="s">
        <v>50</v>
      </c>
      <c r="E4" s="533"/>
      <c r="F4" s="533"/>
      <c r="G4" s="533"/>
      <c r="H4" s="25" t="str">
        <f>CONCATENATE("Nombre de bordereaux : ",ROUNDUP('1- Saisie des renseignements'!M50/16,0))</f>
        <v>Nombre de bordereaux : 0</v>
      </c>
    </row>
    <row r="5" spans="1:8" s="26" customFormat="1" ht="20.25" customHeight="1">
      <c r="A5" s="531" t="str">
        <f>'1- Saisie des renseignements'!J3</f>
        <v>N° du club</v>
      </c>
      <c r="B5" s="532"/>
      <c r="D5" s="76"/>
      <c r="E5" s="27"/>
      <c r="F5" s="526"/>
      <c r="G5" s="527"/>
      <c r="H5" s="28"/>
    </row>
    <row r="6" spans="1:8" s="26" customFormat="1" ht="12.75">
      <c r="A6" s="515" t="s">
        <v>49</v>
      </c>
      <c r="B6" s="515"/>
      <c r="C6" s="29"/>
      <c r="D6" s="27"/>
      <c r="E6" s="27"/>
      <c r="F6" s="27"/>
      <c r="G6" s="27"/>
      <c r="H6" s="30"/>
    </row>
    <row r="7" spans="1:8" s="26" customFormat="1" ht="12.75">
      <c r="A7" s="516" t="str">
        <f>'1- Saisie des renseignements'!F3</f>
        <v>Nom organisateur</v>
      </c>
      <c r="B7" s="506"/>
      <c r="C7" s="29"/>
      <c r="D7" s="31" t="s">
        <v>30</v>
      </c>
      <c r="E7" s="32">
        <f>'1- Saisie des renseignements'!F5</f>
        <v>40795</v>
      </c>
      <c r="F7" s="31" t="s">
        <v>31</v>
      </c>
      <c r="G7" s="57" t="str">
        <f>'1- Saisie des renseignements'!J5</f>
        <v>Lieu de session</v>
      </c>
      <c r="H7" s="83" t="str">
        <f>CONCATENATE("Nombre de reçus : ",FIXED('1- Saisie des renseignements'!L50,0)," sur ",FIXED('1- Saisie des renseignements'!M50,0))</f>
        <v>Nombre de reçus : 0 sur 0</v>
      </c>
    </row>
    <row r="8" spans="1:8" s="26" customFormat="1" ht="12.75">
      <c r="A8" s="506"/>
      <c r="B8" s="506"/>
      <c r="C8" s="34"/>
      <c r="D8" s="33"/>
      <c r="E8" s="33"/>
      <c r="F8" s="33"/>
      <c r="G8" s="33"/>
      <c r="H8" s="28"/>
    </row>
    <row r="9" spans="1:9" s="26" customFormat="1" ht="12.75">
      <c r="A9" s="509"/>
      <c r="B9" s="509"/>
      <c r="C9" s="75"/>
      <c r="D9" s="75"/>
      <c r="E9" s="75"/>
      <c r="F9" s="75"/>
      <c r="G9" s="75"/>
      <c r="H9" s="75"/>
      <c r="I9" s="75"/>
    </row>
    <row r="10" spans="1:9" ht="12.75" customHeight="1">
      <c r="A10" s="519" t="s">
        <v>33</v>
      </c>
      <c r="B10" s="517" t="s">
        <v>34</v>
      </c>
      <c r="C10" s="517" t="s">
        <v>76</v>
      </c>
      <c r="D10" s="521" t="s">
        <v>13</v>
      </c>
      <c r="E10" s="517" t="s">
        <v>35</v>
      </c>
      <c r="F10" s="521" t="s">
        <v>14</v>
      </c>
      <c r="G10" s="511" t="s">
        <v>15</v>
      </c>
      <c r="H10" s="524" t="s">
        <v>36</v>
      </c>
      <c r="I10" s="523" t="s">
        <v>32</v>
      </c>
    </row>
    <row r="11" spans="1:9" ht="12.75">
      <c r="A11" s="520"/>
      <c r="B11" s="518"/>
      <c r="C11" s="518"/>
      <c r="D11" s="522"/>
      <c r="E11" s="512"/>
      <c r="F11" s="522"/>
      <c r="G11" s="512"/>
      <c r="H11" s="525"/>
      <c r="I11" s="523"/>
    </row>
    <row r="12" spans="1:9" ht="12.75">
      <c r="A12" s="77"/>
      <c r="B12" s="78" t="str">
        <f>IF('6- Feuille de notes'!$E$8="RECU(E)",'1- Saisie des renseignements'!C8,"xxxxxxxx")</f>
        <v>xxxxxxxx</v>
      </c>
      <c r="C12" s="82" t="str">
        <f>IF('6- Feuille de notes'!$E$8="RECU(E)",IF(ISBLANK('1- Saisie des renseignements'!D8),"",'1- Saisie des renseignements'!D8),"xx")</f>
        <v>xx</v>
      </c>
      <c r="D12" s="81" t="str">
        <f>IF('6- Feuille de notes'!$E$8="RECU(E)",PROPER('1- Saisie des renseignements'!E8),"xxxxxxxxxxxx")</f>
        <v>xxxxxxxxxxxx</v>
      </c>
      <c r="E12" s="81" t="str">
        <f>IF('1- Saisie des renseignements'!B8="RECU(E)",CONCATENATE(DAY('1- Saisie des renseignements'!F8),"/",MONTH('1- Saisie des renseignements'!F8),"/",YEAR('1- Saisie des renseignements'!F8)," à ",PROPER('1- Saisie des renseignements'!G8)),"xxxxxxxxxxxx")</f>
        <v>xxxxxxxxxxxx</v>
      </c>
      <c r="F12" s="82" t="str">
        <f>IF('6- Feuille de notes'!$E$8="RECU(E)",IF(ISBLANK('1- Saisie des renseignements'!H8),"",'1- Saisie des renseignements'!H8),"xxxxxxxx")</f>
        <v>xxxxxxxx</v>
      </c>
      <c r="G12" s="81" t="str">
        <f>IF('6- Feuille de notes'!$E$8="RECU(E)",PROPER('1- Saisie des renseignements'!I8),"xxxxxxxxxxxx")</f>
        <v>xxxxxxxxxxxx</v>
      </c>
      <c r="H12" s="81" t="str">
        <f>IF('6- Feuille de notes'!$E$8="RECU(E)",CONCATENATE('1- Saisie des renseignements'!J8," / ",'1- Saisie des renseignements'!K8),"xxxxxxxxxxxx")</f>
        <v>xxxxxxxxxxxx</v>
      </c>
      <c r="I12" s="79">
        <v>1</v>
      </c>
    </row>
    <row r="13" spans="1:9" ht="12.75">
      <c r="A13" s="80"/>
      <c r="B13" s="78" t="str">
        <f>IF('6- Feuille de notes'!$G$8="RECU(E)",'1- Saisie des renseignements'!C9,"xxxxxxxx")</f>
        <v>xxxxxxxx</v>
      </c>
      <c r="C13" s="82" t="str">
        <f>IF('6- Feuille de notes'!$G$8="RECU(E)",IF(ISBLANK('1- Saisie des renseignements'!D9),"",'1- Saisie des renseignements'!D9),"xx")</f>
        <v>xx</v>
      </c>
      <c r="D13" s="81" t="str">
        <f>IF('6- Feuille de notes'!$G$8="RECU(E)",PROPER('1- Saisie des renseignements'!E9),"xxxxxxxxxxxx")</f>
        <v>xxxxxxxxxxxx</v>
      </c>
      <c r="E13" s="81" t="str">
        <f>IF('1- Saisie des renseignements'!B9="RECU(E)",CONCATENATE(DAY('1- Saisie des renseignements'!F9),"/",MONTH('1- Saisie des renseignements'!F9),"/",YEAR('1- Saisie des renseignements'!F9)," à ",PROPER('1- Saisie des renseignements'!G9)),"xxxxxxxxxxxx")</f>
        <v>xxxxxxxxxxxx</v>
      </c>
      <c r="F13" s="82" t="str">
        <f>IF('6- Feuille de notes'!$G$8="RECU(E)",IF(ISBLANK('1- Saisie des renseignements'!H9),"",'1- Saisie des renseignements'!H9),"xxxxxxxx")</f>
        <v>xxxxxxxx</v>
      </c>
      <c r="G13" s="81" t="str">
        <f>IF('6- Feuille de notes'!$G$8="RECU(E)",PROPER('1- Saisie des renseignements'!I9),"xxxxxxxxxxxx")</f>
        <v>xxxxxxxxxxxx</v>
      </c>
      <c r="H13" s="81" t="str">
        <f>IF('6- Feuille de notes'!$G$8="RECU(E)",CONCATENATE('1- Saisie des renseignements'!J9," / ",PROPER('1- Saisie des renseignements'!K9)),"xxxxxxxxxxxx")</f>
        <v>xxxxxxxxxxxx</v>
      </c>
      <c r="I13" s="79">
        <v>2</v>
      </c>
    </row>
    <row r="14" spans="1:9" ht="12.75">
      <c r="A14" s="80"/>
      <c r="B14" s="78" t="str">
        <f>IF('6- Feuille de notes'!$I$8="RECU(E)",'1- Saisie des renseignements'!C10,"xxxxxxxx")</f>
        <v>xxxxxxxx</v>
      </c>
      <c r="C14" s="82" t="str">
        <f>IF('6- Feuille de notes'!$I$8="RECU(E)",IF(ISBLANK('1- Saisie des renseignements'!D10),"",'1- Saisie des renseignements'!D10),"xx")</f>
        <v>xx</v>
      </c>
      <c r="D14" s="81" t="str">
        <f>IF('6- Feuille de notes'!$I$8="RECU(E)",PROPER('1- Saisie des renseignements'!E10),"xxxxxxxxxxxx")</f>
        <v>xxxxxxxxxxxx</v>
      </c>
      <c r="E14" s="81" t="str">
        <f>IF('1- Saisie des renseignements'!B10="RECU(E)",CONCATENATE(DAY('1- Saisie des renseignements'!F10),"/",MONTH('1- Saisie des renseignements'!F10),"/",YEAR('1- Saisie des renseignements'!F10)," à ",PROPER('1- Saisie des renseignements'!G10)),"xxxxxxxxxxxx")</f>
        <v>xxxxxxxxxxxx</v>
      </c>
      <c r="F14" s="82" t="str">
        <f>IF('6- Feuille de notes'!$I$8="RECU(E)",IF(ISBLANK('1- Saisie des renseignements'!H10),"",'1- Saisie des renseignements'!H10),"xxxxxxxx")</f>
        <v>xxxxxxxx</v>
      </c>
      <c r="G14" s="81" t="str">
        <f>IF('6- Feuille de notes'!$I$8="RECU(E)",PROPER('1- Saisie des renseignements'!I10),"xxxxxxxxxxxx")</f>
        <v>xxxxxxxxxxxx</v>
      </c>
      <c r="H14" s="81" t="str">
        <f>IF('6- Feuille de notes'!$I$8="RECU(E)",CONCATENATE('1- Saisie des renseignements'!J10," / ",PROPER('1- Saisie des renseignements'!K10)),"xxxxxxxxxxxx")</f>
        <v>xxxxxxxxxxxx</v>
      </c>
      <c r="I14" s="79">
        <v>3</v>
      </c>
    </row>
    <row r="15" spans="1:9" ht="12.75">
      <c r="A15" s="80"/>
      <c r="B15" s="78" t="str">
        <f>IF('6- Feuille de notes'!$K$8="RECU(E)",'1- Saisie des renseignements'!C11,"xxxxxxxx")</f>
        <v>xxxxxxxx</v>
      </c>
      <c r="C15" s="82" t="str">
        <f>IF('6- Feuille de notes'!$K$8="RECU(E)",IF(ISBLANK('1- Saisie des renseignements'!D11),"",'1- Saisie des renseignements'!D11),"xx")</f>
        <v>xx</v>
      </c>
      <c r="D15" s="81" t="str">
        <f>IF('6- Feuille de notes'!$K$8="RECU(E)",PROPER('1- Saisie des renseignements'!E11),"xxxxxxxxxxxx")</f>
        <v>xxxxxxxxxxxx</v>
      </c>
      <c r="E15" s="81" t="str">
        <f>IF('1- Saisie des renseignements'!B11="RECU(E)",CONCATENATE(DAY('1- Saisie des renseignements'!F11),"/",MONTH('1- Saisie des renseignements'!F11),"/",YEAR('1- Saisie des renseignements'!F11)," à ",PROPER('1- Saisie des renseignements'!G11)),"xxxxxxxxxxxx")</f>
        <v>xxxxxxxxxxxx</v>
      </c>
      <c r="F15" s="82" t="str">
        <f>IF('6- Feuille de notes'!$K$8="RECU(E)",IF(ISBLANK('1- Saisie des renseignements'!H11),"",'1- Saisie des renseignements'!H11),"xxxxxxxx")</f>
        <v>xxxxxxxx</v>
      </c>
      <c r="G15" s="81" t="str">
        <f>IF('6- Feuille de notes'!$K$8="RECU(E)",PROPER('1- Saisie des renseignements'!I11),"xxxxxxxxxxxx")</f>
        <v>xxxxxxxxxxxx</v>
      </c>
      <c r="H15" s="81" t="str">
        <f>IF('6- Feuille de notes'!$K$8="RECU(E)",CONCATENATE('1- Saisie des renseignements'!J11," / ",PROPER('1- Saisie des renseignements'!K11)),"xxxxxxxxxxxx")</f>
        <v>xxxxxxxxxxxx</v>
      </c>
      <c r="I15" s="79">
        <v>4</v>
      </c>
    </row>
    <row r="16" spans="1:9" ht="12.75">
      <c r="A16" s="80"/>
      <c r="B16" s="78" t="str">
        <f>IF('6- Feuille de notes'!$M$8="RECU(E)",'1- Saisie des renseignements'!C12,"xxxxxxxx")</f>
        <v>xxxxxxxx</v>
      </c>
      <c r="C16" s="82" t="str">
        <f>IF('6- Feuille de notes'!$M$8="RECU(E)",IF(ISBLANK('1- Saisie des renseignements'!D12),"",'1- Saisie des renseignements'!D12),"xx")</f>
        <v>xx</v>
      </c>
      <c r="D16" s="81" t="str">
        <f>IF('6- Feuille de notes'!$M$8="RECU(E)",PROPER('1- Saisie des renseignements'!E12),"xxxxxxxxxxxx")</f>
        <v>xxxxxxxxxxxx</v>
      </c>
      <c r="E16" s="81" t="str">
        <f>IF('1- Saisie des renseignements'!B12="RECU(E)",CONCATENATE(DAY('1- Saisie des renseignements'!F12),"/",MONTH('1- Saisie des renseignements'!F12),"/",YEAR('1- Saisie des renseignements'!F12)," à ",PROPER('1- Saisie des renseignements'!G12)),"xxxxxxxxxxxx")</f>
        <v>xxxxxxxxxxxx</v>
      </c>
      <c r="F16" s="82" t="str">
        <f>IF('6- Feuille de notes'!$M$8="RECU(E)",IF(ISBLANK('1- Saisie des renseignements'!H12),"",'1- Saisie des renseignements'!H12),"xxxxxxxx")</f>
        <v>xxxxxxxx</v>
      </c>
      <c r="G16" s="81" t="str">
        <f>IF('6- Feuille de notes'!$M$8="RECU(E)",PROPER('1- Saisie des renseignements'!I12),"xxxxxxxxxxxx")</f>
        <v>xxxxxxxxxxxx</v>
      </c>
      <c r="H16" s="81" t="str">
        <f>IF('6- Feuille de notes'!$M$8="RECU(E)",CONCATENATE('1- Saisie des renseignements'!J12," / ",PROPER('1- Saisie des renseignements'!K12)),"xxxxxxxxxxxx")</f>
        <v>xxxxxxxxxxxx</v>
      </c>
      <c r="I16" s="79">
        <v>5</v>
      </c>
    </row>
    <row r="17" spans="1:9" ht="12.75">
      <c r="A17" s="80"/>
      <c r="B17" s="78" t="str">
        <f>IF('6- Feuille de notes'!$O$8="RECU(E)",'1- Saisie des renseignements'!C13,"xxxxxxxx")</f>
        <v>xxxxxxxx</v>
      </c>
      <c r="C17" s="82" t="str">
        <f>IF('6- Feuille de notes'!$O$8="RECU(E)",IF(ISBLANK('1- Saisie des renseignements'!D13),"",'1- Saisie des renseignements'!D13),"xx")</f>
        <v>xx</v>
      </c>
      <c r="D17" s="81" t="str">
        <f>IF('6- Feuille de notes'!$O$8="RECU(E)",PROPER('1- Saisie des renseignements'!E13),"xxxxxxxxxxxx")</f>
        <v>xxxxxxxxxxxx</v>
      </c>
      <c r="E17" s="81" t="str">
        <f>IF('1- Saisie des renseignements'!B13="RECU(E)",CONCATENATE(DAY('1- Saisie des renseignements'!F13),"/",MONTH('1- Saisie des renseignements'!F13),"/",YEAR('1- Saisie des renseignements'!F13)," à ",PROPER('1- Saisie des renseignements'!G13)),"xxxxxxxxxxxx")</f>
        <v>xxxxxxxxxxxx</v>
      </c>
      <c r="F17" s="82" t="str">
        <f>IF('6- Feuille de notes'!$O$8="RECU(E)",IF(ISBLANK('1- Saisie des renseignements'!H13),"",'1- Saisie des renseignements'!H13),"xxxxxxxx")</f>
        <v>xxxxxxxx</v>
      </c>
      <c r="G17" s="81" t="str">
        <f>IF('6- Feuille de notes'!$O$8="RECU(E)",PROPER('1- Saisie des renseignements'!I13),"xxxxxxxxxxxx")</f>
        <v>xxxxxxxxxxxx</v>
      </c>
      <c r="H17" s="81" t="str">
        <f>IF('6- Feuille de notes'!$O$8="RECU(E)",CONCATENATE('1- Saisie des renseignements'!J13," / ",PROPER('1- Saisie des renseignements'!K13)),"xxxxxxxxxxxx")</f>
        <v>xxxxxxxxxxxx</v>
      </c>
      <c r="I17" s="79">
        <v>6</v>
      </c>
    </row>
    <row r="18" spans="1:9" ht="12.75">
      <c r="A18" s="80"/>
      <c r="B18" s="78" t="str">
        <f>IF('6- Feuille de notes'!$Q$8="RECU(E)",'1- Saisie des renseignements'!C14,"xxxxxxxx")</f>
        <v>xxxxxxxx</v>
      </c>
      <c r="C18" s="82" t="str">
        <f>IF('6- Feuille de notes'!$Q$8="RECU(E)",IF(ISBLANK('1- Saisie des renseignements'!D14),"",'1- Saisie des renseignements'!D14),"xx")</f>
        <v>xx</v>
      </c>
      <c r="D18" s="81" t="str">
        <f>IF('6- Feuille de notes'!$Q$8="RECU(E)",PROPER('1- Saisie des renseignements'!E14),"xxxxxxxxxxxx")</f>
        <v>xxxxxxxxxxxx</v>
      </c>
      <c r="E18" s="81" t="str">
        <f>IF('1- Saisie des renseignements'!B14="RECU(E)",CONCATENATE(DAY('1- Saisie des renseignements'!F14),"/",MONTH('1- Saisie des renseignements'!F14),"/",YEAR('1- Saisie des renseignements'!F14)," à ",PROPER('1- Saisie des renseignements'!G14)),"xxxxxxxxxxxx")</f>
        <v>xxxxxxxxxxxx</v>
      </c>
      <c r="F18" s="82" t="str">
        <f>IF('6- Feuille de notes'!$Q$8="RECU(E)",IF(ISBLANK('1- Saisie des renseignements'!H14),"",'1- Saisie des renseignements'!H14),"xxxxxxxx")</f>
        <v>xxxxxxxx</v>
      </c>
      <c r="G18" s="81" t="str">
        <f>IF('6- Feuille de notes'!$Q$8="RECU(E)",PROPER('1- Saisie des renseignements'!I14),"xxxxxxxxxxxx")</f>
        <v>xxxxxxxxxxxx</v>
      </c>
      <c r="H18" s="81" t="str">
        <f>IF('6- Feuille de notes'!$Q$8="RECU(E)",CONCATENATE('1- Saisie des renseignements'!J14," / ",PROPER('1- Saisie des renseignements'!K14)),"xxxxxxxxxxxx")</f>
        <v>xxxxxxxxxxxx</v>
      </c>
      <c r="I18" s="79">
        <v>7</v>
      </c>
    </row>
    <row r="19" spans="1:9" ht="12.75">
      <c r="A19" s="77"/>
      <c r="B19" s="78" t="str">
        <f>IF('6- Feuille de notes'!$E$28="RECU(E)",'1- Saisie des renseignements'!C15,"xxxxxxxx")</f>
        <v>xxxxxxxx</v>
      </c>
      <c r="C19" s="82" t="str">
        <f>IF('6- Feuille de notes'!$E$28="RECU(E)",IF(ISBLANK('1- Saisie des renseignements'!D15),"",'1- Saisie des renseignements'!D15),"xx")</f>
        <v>xx</v>
      </c>
      <c r="D19" s="81" t="str">
        <f>IF('6- Feuille de notes'!$E$28="RECU(E)",PROPER('1- Saisie des renseignements'!E15),"xxxxxxxxxxxx")</f>
        <v>xxxxxxxxxxxx</v>
      </c>
      <c r="E19" s="81" t="str">
        <f>IF('1- Saisie des renseignements'!B15="RECU(E)",CONCATENATE(DAY('1- Saisie des renseignements'!F15),"/",MONTH('1- Saisie des renseignements'!F15),"/",YEAR('1- Saisie des renseignements'!F15)," à ",PROPER('1- Saisie des renseignements'!G15)),"xxxxxxxxxxxx")</f>
        <v>xxxxxxxxxxxx</v>
      </c>
      <c r="F19" s="82" t="str">
        <f>IF('6- Feuille de notes'!$E$28="RECU(E)",IF(ISBLANK('1- Saisie des renseignements'!H15),"",'1- Saisie des renseignements'!H15),"xxxxxxxx")</f>
        <v>xxxxxxxx</v>
      </c>
      <c r="G19" s="81" t="str">
        <f>IF('6- Feuille de notes'!$E$28="RECU(E)",PROPER('1- Saisie des renseignements'!I15),"xxxxxxxxxxxx")</f>
        <v>xxxxxxxxxxxx</v>
      </c>
      <c r="H19" s="81" t="str">
        <f>IF('6- Feuille de notes'!$E$28="RECU(E)",CONCATENATE('1- Saisie des renseignements'!J15," / ",PROPER('1- Saisie des renseignements'!K15)),"xxxxxxxxxxxx")</f>
        <v>xxxxxxxxxxxx</v>
      </c>
      <c r="I19" s="79">
        <v>8</v>
      </c>
    </row>
    <row r="20" spans="1:9" ht="12.75">
      <c r="A20" s="80"/>
      <c r="B20" s="78" t="str">
        <f>IF('6- Feuille de notes'!$G$28="RECU(E)",'1- Saisie des renseignements'!C16,"xxxxxxxx")</f>
        <v>xxxxxxxx</v>
      </c>
      <c r="C20" s="82" t="str">
        <f>IF('6- Feuille de notes'!$G$28="RECU(E)",IF(ISBLANK('1- Saisie des renseignements'!D16),"",'1- Saisie des renseignements'!D16),"xx")</f>
        <v>xx</v>
      </c>
      <c r="D20" s="81" t="str">
        <f>IF('6- Feuille de notes'!$G$28="RECU(E)",PROPER('1- Saisie des renseignements'!E16),"xxxxxxxxxxxx")</f>
        <v>xxxxxxxxxxxx</v>
      </c>
      <c r="E20" s="81" t="str">
        <f>IF('1- Saisie des renseignements'!B16="RECU(E)",CONCATENATE(DAY('1- Saisie des renseignements'!F16),"/",MONTH('1- Saisie des renseignements'!F16),"/",YEAR('1- Saisie des renseignements'!F16)," à ",PROPER('1- Saisie des renseignements'!G16)),"xxxxxxxxxxxx")</f>
        <v>xxxxxxxxxxxx</v>
      </c>
      <c r="F20" s="82" t="str">
        <f>IF('6- Feuille de notes'!$G$28="RECU(E)",IF(ISBLANK('1- Saisie des renseignements'!H16),"",'1- Saisie des renseignements'!H16),"xxxxxxxx")</f>
        <v>xxxxxxxx</v>
      </c>
      <c r="G20" s="81" t="str">
        <f>IF('6- Feuille de notes'!$G$28="RECU(E)",PROPER('1- Saisie des renseignements'!I16),"xxxxxxxxxxxx")</f>
        <v>xxxxxxxxxxxx</v>
      </c>
      <c r="H20" s="81" t="str">
        <f>IF('6- Feuille de notes'!$G$28="RECU(E)",CONCATENATE('1- Saisie des renseignements'!J16," / ",PROPER('1- Saisie des renseignements'!K16)),"xxxxxxxxxxxx")</f>
        <v>xxxxxxxxxxxx</v>
      </c>
      <c r="I20" s="79">
        <v>9</v>
      </c>
    </row>
    <row r="21" spans="1:9" ht="12.75">
      <c r="A21" s="80"/>
      <c r="B21" s="78" t="str">
        <f>IF('6- Feuille de notes'!$I$28="RECU(E)",'1- Saisie des renseignements'!C17,"xxxxxxxx")</f>
        <v>xxxxxxxx</v>
      </c>
      <c r="C21" s="82" t="str">
        <f>IF('6- Feuille de notes'!$I$28="RECU(E)",IF(ISBLANK('1- Saisie des renseignements'!D17),"",'1- Saisie des renseignements'!D17),"xx")</f>
        <v>xx</v>
      </c>
      <c r="D21" s="81" t="str">
        <f>IF('6- Feuille de notes'!$I$28="RECU(E)",PROPER('1- Saisie des renseignements'!E17),"xxxxxxxxxxxx")</f>
        <v>xxxxxxxxxxxx</v>
      </c>
      <c r="E21" s="81" t="str">
        <f>IF('1- Saisie des renseignements'!B17="RECU(E)",CONCATENATE(DAY('1- Saisie des renseignements'!F17),"/",MONTH('1- Saisie des renseignements'!F17),"/",YEAR('1- Saisie des renseignements'!F17)," à ",PROPER('1- Saisie des renseignements'!G17)),"xxxxxxxxxxxx")</f>
        <v>xxxxxxxxxxxx</v>
      </c>
      <c r="F21" s="82" t="str">
        <f>IF('6- Feuille de notes'!$I$28="RECU(E)",IF(ISBLANK('1- Saisie des renseignements'!H17),"",'1- Saisie des renseignements'!H17),"xxxxxxxx")</f>
        <v>xxxxxxxx</v>
      </c>
      <c r="G21" s="81" t="str">
        <f>IF('6- Feuille de notes'!$I$28="RECU(E)",PROPER('1- Saisie des renseignements'!I17),"xxxxxxxxxxxx")</f>
        <v>xxxxxxxxxxxx</v>
      </c>
      <c r="H21" s="81" t="str">
        <f>IF('6- Feuille de notes'!$I$28="RECU(E)",CONCATENATE('1- Saisie des renseignements'!J17," / ",PROPER('1- Saisie des renseignements'!K17)),"xxxxxxxxxxxx")</f>
        <v>xxxxxxxxxxxx</v>
      </c>
      <c r="I21" s="79">
        <v>10</v>
      </c>
    </row>
    <row r="22" spans="1:9" ht="12.75">
      <c r="A22" s="80"/>
      <c r="B22" s="78" t="str">
        <f>IF('6- Feuille de notes'!$K$28="RECU(E)",'1- Saisie des renseignements'!C18,"xxxxxxxx")</f>
        <v>xxxxxxxx</v>
      </c>
      <c r="C22" s="82" t="str">
        <f>IF('6- Feuille de notes'!$K$28="RECU(E)",IF(ISBLANK('1- Saisie des renseignements'!D18),"",'1- Saisie des renseignements'!D18),"xx")</f>
        <v>xx</v>
      </c>
      <c r="D22" s="81" t="str">
        <f>IF('6- Feuille de notes'!$K$28="RECU(E)",PROPER('1- Saisie des renseignements'!E18),"xxxxxxxxxxxx")</f>
        <v>xxxxxxxxxxxx</v>
      </c>
      <c r="E22" s="81" t="str">
        <f>IF('1- Saisie des renseignements'!B18="RECU(E)",CONCATENATE(DAY('1- Saisie des renseignements'!F18),"/",MONTH('1- Saisie des renseignements'!F18),"/",YEAR('1- Saisie des renseignements'!F18)," à ",PROPER('1- Saisie des renseignements'!G18)),"xxxxxxxxxxxx")</f>
        <v>xxxxxxxxxxxx</v>
      </c>
      <c r="F22" s="82" t="str">
        <f>IF('6- Feuille de notes'!$K$28="RECU(E)",IF(ISBLANK('1- Saisie des renseignements'!H18),"",'1- Saisie des renseignements'!H18),"xxxxxxxx")</f>
        <v>xxxxxxxx</v>
      </c>
      <c r="G22" s="81" t="str">
        <f>IF('6- Feuille de notes'!$K$28="RECU(E)",PROPER('1- Saisie des renseignements'!I18),"xxxxxxxxxxxx")</f>
        <v>xxxxxxxxxxxx</v>
      </c>
      <c r="H22" s="81" t="str">
        <f>IF('6- Feuille de notes'!$K$28="RECU(E)",CONCATENATE('1- Saisie des renseignements'!J18," / ",PROPER('1- Saisie des renseignements'!K18)),"xxxxxxxxxxxx")</f>
        <v>xxxxxxxxxxxx</v>
      </c>
      <c r="I22" s="79">
        <v>11</v>
      </c>
    </row>
    <row r="23" spans="1:9" ht="12.75">
      <c r="A23" s="80"/>
      <c r="B23" s="78" t="str">
        <f>IF('6- Feuille de notes'!$M$28="RECU(E)",'1- Saisie des renseignements'!C19,"xxxxxxxx")</f>
        <v>xxxxxxxx</v>
      </c>
      <c r="C23" s="82" t="str">
        <f>IF('6- Feuille de notes'!$M$28="RECU(E)",IF(ISBLANK('1- Saisie des renseignements'!D19),"",'1- Saisie des renseignements'!D19),"xx")</f>
        <v>xx</v>
      </c>
      <c r="D23" s="81" t="str">
        <f>IF('6- Feuille de notes'!$M$28="RECU(E)",PROPER('1- Saisie des renseignements'!E19),"xxxxxxxxxxxx")</f>
        <v>xxxxxxxxxxxx</v>
      </c>
      <c r="E23" s="81" t="str">
        <f>IF('1- Saisie des renseignements'!B19="RECU(E)",CONCATENATE(DAY('1- Saisie des renseignements'!F19),"/",MONTH('1- Saisie des renseignements'!F19),"/",YEAR('1- Saisie des renseignements'!F19)," à ",PROPER('1- Saisie des renseignements'!G19)),"xxxxxxxxxxxx")</f>
        <v>xxxxxxxxxxxx</v>
      </c>
      <c r="F23" s="82" t="str">
        <f>IF('6- Feuille de notes'!$M$28="RECU(E)",IF(ISBLANK('1- Saisie des renseignements'!H19),"",'1- Saisie des renseignements'!H19),"xxxxxxxx")</f>
        <v>xxxxxxxx</v>
      </c>
      <c r="G23" s="81" t="str">
        <f>IF('6- Feuille de notes'!$M$28="RECU(E)",PROPER('1- Saisie des renseignements'!I19),"xxxxxxxxxxxx")</f>
        <v>xxxxxxxxxxxx</v>
      </c>
      <c r="H23" s="81" t="str">
        <f>IF('6- Feuille de notes'!$M$28="RECU(E)",CONCATENATE('1- Saisie des renseignements'!J19," / ",PROPER('1- Saisie des renseignements'!K19)),"xxxxxxxxxxxx")</f>
        <v>xxxxxxxxxxxx</v>
      </c>
      <c r="I23" s="79">
        <v>12</v>
      </c>
    </row>
    <row r="24" spans="1:9" ht="12.75">
      <c r="A24" s="80"/>
      <c r="B24" s="78" t="str">
        <f>IF('6- Feuille de notes'!$O$28="RECU(E)",'1- Saisie des renseignements'!C20,"xxxxxxxx")</f>
        <v>xxxxxxxx</v>
      </c>
      <c r="C24" s="82" t="str">
        <f>IF('6- Feuille de notes'!$O$28="RECU(E)",IF(ISBLANK('1- Saisie des renseignements'!D20),"",'1- Saisie des renseignements'!D20),"xx")</f>
        <v>xx</v>
      </c>
      <c r="D24" s="81" t="str">
        <f>IF('6- Feuille de notes'!$O$28="RECU(E)",PROPER('1- Saisie des renseignements'!E20),"xxxxxxxxxxxx")</f>
        <v>xxxxxxxxxxxx</v>
      </c>
      <c r="E24" s="81" t="str">
        <f>IF('1- Saisie des renseignements'!B20="RECU(E)",CONCATENATE(DAY('1- Saisie des renseignements'!F20),"/",MONTH('1- Saisie des renseignements'!F20),"/",YEAR('1- Saisie des renseignements'!F20)," à ",PROPER('1- Saisie des renseignements'!G20)),"xxxxxxxxxxxx")</f>
        <v>xxxxxxxxxxxx</v>
      </c>
      <c r="F24" s="82" t="str">
        <f>IF('6- Feuille de notes'!$O$28="RECU(E)",IF(ISBLANK('1- Saisie des renseignements'!H20),"",'1- Saisie des renseignements'!H20),"xxxxxxxx")</f>
        <v>xxxxxxxx</v>
      </c>
      <c r="G24" s="81" t="str">
        <f>IF('6- Feuille de notes'!$O$28="RECU(E)",PROPER('1- Saisie des renseignements'!I20),"xxxxxxxxxxxx")</f>
        <v>xxxxxxxxxxxx</v>
      </c>
      <c r="H24" s="81" t="str">
        <f>IF('6- Feuille de notes'!$O$28="RECU(E)",CONCATENATE('1- Saisie des renseignements'!J20," / ",PROPER('1- Saisie des renseignements'!K20)),"xxxxxxxxxxxx")</f>
        <v>xxxxxxxxxxxx</v>
      </c>
      <c r="I24" s="79">
        <v>13</v>
      </c>
    </row>
    <row r="25" spans="1:9" ht="12.75">
      <c r="A25" s="80"/>
      <c r="B25" s="78" t="str">
        <f>IF('6- Feuille de notes'!$Q$28="RECU(E)",'1- Saisie des renseignements'!C21,"xxxxxxxx")</f>
        <v>xxxxxxxx</v>
      </c>
      <c r="C25" s="82" t="str">
        <f>IF('6- Feuille de notes'!$Q$28="RECU(E)",IF(ISBLANK('1- Saisie des renseignements'!D21),"",'1- Saisie des renseignements'!D21),"xx")</f>
        <v>xx</v>
      </c>
      <c r="D25" s="81" t="str">
        <f>IF('6- Feuille de notes'!$Q$28="RECU(E)",PROPER('1- Saisie des renseignements'!E21),"xxxxxxxxxxxx")</f>
        <v>xxxxxxxxxxxx</v>
      </c>
      <c r="E25" s="81" t="str">
        <f>IF('1- Saisie des renseignements'!B21="RECU(E)",CONCATENATE(DAY('1- Saisie des renseignements'!F21),"/",MONTH('1- Saisie des renseignements'!F21),"/",YEAR('1- Saisie des renseignements'!F21)," à ",PROPER('1- Saisie des renseignements'!G21)),"xxxxxxxxxxxx")</f>
        <v>xxxxxxxxxxxx</v>
      </c>
      <c r="F25" s="82" t="str">
        <f>IF('6- Feuille de notes'!$Q$28="RECU(E)",IF(ISBLANK('1- Saisie des renseignements'!H21),"",'1- Saisie des renseignements'!H21),"xxxxxxxx")</f>
        <v>xxxxxxxx</v>
      </c>
      <c r="G25" s="81" t="str">
        <f>IF('6- Feuille de notes'!$Q$28="RECU(E)",PROPER('1- Saisie des renseignements'!I21),"xxxxxxxxxxxx")</f>
        <v>xxxxxxxxxxxx</v>
      </c>
      <c r="H25" s="81" t="str">
        <f>IF('6- Feuille de notes'!$Q$28="RECU(E)",CONCATENATE('1- Saisie des renseignements'!J21," / ",PROPER('1- Saisie des renseignements'!K21)),"xxxxxxxxxxxx")</f>
        <v>xxxxxxxxxxxx</v>
      </c>
      <c r="I25" s="79">
        <v>14</v>
      </c>
    </row>
    <row r="26" spans="1:9" ht="12.75">
      <c r="A26" s="77"/>
      <c r="B26" s="78" t="str">
        <f>IF('6- Feuille de notes'!$E$48="RECU(E)",'1- Saisie des renseignements'!C22,"xxxxxxxx")</f>
        <v>xxxxxxxx</v>
      </c>
      <c r="C26" s="82" t="str">
        <f>IF('6- Feuille de notes'!$E$48="RECU(E)",IF(ISBLANK('1- Saisie des renseignements'!D22),"",'1- Saisie des renseignements'!D22),"xx")</f>
        <v>xx</v>
      </c>
      <c r="D26" s="81" t="str">
        <f>IF('6- Feuille de notes'!$E$48="RECU(E)",PROPER('1- Saisie des renseignements'!E22),"xxxxxxxxxxxx")</f>
        <v>xxxxxxxxxxxx</v>
      </c>
      <c r="E26" s="81" t="str">
        <f>IF('1- Saisie des renseignements'!B22="RECU(E)",CONCATENATE(DAY('1- Saisie des renseignements'!F22),"/",MONTH('1- Saisie des renseignements'!F22),"/",YEAR('1- Saisie des renseignements'!F22)," à ",PROPER('1- Saisie des renseignements'!G22)),"xxxxxxxxxxxx")</f>
        <v>xxxxxxxxxxxx</v>
      </c>
      <c r="F26" s="82" t="str">
        <f>IF('6- Feuille de notes'!$E$48="RECU(E)",IF(ISBLANK('1- Saisie des renseignements'!H22),"",'1- Saisie des renseignements'!H22),"xxxxxxxx")</f>
        <v>xxxxxxxx</v>
      </c>
      <c r="G26" s="81" t="str">
        <f>IF('6- Feuille de notes'!$E$48="RECU(E)",PROPER('1- Saisie des renseignements'!I22),"xxxxxxxxxxxx")</f>
        <v>xxxxxxxxxxxx</v>
      </c>
      <c r="H26" s="81" t="str">
        <f>IF('6- Feuille de notes'!$E$48="RECU(E)",CONCATENATE('1- Saisie des renseignements'!J22," / ",PROPER('1- Saisie des renseignements'!K22)),"xxxxxxxxxxxx")</f>
        <v>xxxxxxxxxxxx</v>
      </c>
      <c r="I26" s="79">
        <v>15</v>
      </c>
    </row>
    <row r="27" spans="1:9" ht="12.75">
      <c r="A27" s="80"/>
      <c r="B27" s="78" t="str">
        <f>IF('6- Feuille de notes'!$G$48="RECU(E)",'1- Saisie des renseignements'!C23,"xxxxxxxx")</f>
        <v>xxxxxxxx</v>
      </c>
      <c r="C27" s="82" t="str">
        <f>IF('6- Feuille de notes'!$G$48="RECU(E)",IF(ISBLANK('1- Saisie des renseignements'!D23),"",'1- Saisie des renseignements'!D23),"xx")</f>
        <v>xx</v>
      </c>
      <c r="D27" s="81" t="str">
        <f>IF('6- Feuille de notes'!$G$48="RECU(E)",PROPER('1- Saisie des renseignements'!E23),"xxxxxxxxxxxx")</f>
        <v>xxxxxxxxxxxx</v>
      </c>
      <c r="E27" s="81" t="str">
        <f>IF('1- Saisie des renseignements'!B23="RECU(E)",CONCATENATE(DAY('1- Saisie des renseignements'!F23),"/",MONTH('1- Saisie des renseignements'!F23),"/",YEAR('1- Saisie des renseignements'!F23)," à ",PROPER('1- Saisie des renseignements'!G23)),"xxxxxxxxxxxx")</f>
        <v>xxxxxxxxxxxx</v>
      </c>
      <c r="F27" s="82" t="str">
        <f>IF('6- Feuille de notes'!$G$48="RECU(E)",IF(ISBLANK('1- Saisie des renseignements'!H23),"",'1- Saisie des renseignements'!H23),"xxxxxxxx")</f>
        <v>xxxxxxxx</v>
      </c>
      <c r="G27" s="81" t="str">
        <f>IF('6- Feuille de notes'!$G$48="RECU(E)",PROPER('1- Saisie des renseignements'!I23),"xxxxxxxxxxxx")</f>
        <v>xxxxxxxxxxxx</v>
      </c>
      <c r="H27" s="81" t="str">
        <f>IF('6- Feuille de notes'!$G$48="RECU(E)",CONCATENATE('1- Saisie des renseignements'!J23," / ",PROPER('1- Saisie des renseignements'!K23)),"xxxxxxxxxxxx")</f>
        <v>xxxxxxxxxxxx</v>
      </c>
      <c r="I27" s="79">
        <v>16</v>
      </c>
    </row>
    <row r="28" spans="1:8" ht="12.75">
      <c r="A28" s="35"/>
      <c r="B28" s="35"/>
      <c r="C28" s="115" t="s">
        <v>210</v>
      </c>
      <c r="D28" s="35"/>
      <c r="E28" s="35"/>
      <c r="F28" s="35"/>
      <c r="G28" s="35"/>
      <c r="H28" s="35"/>
    </row>
    <row r="29" spans="1:8" ht="12.75">
      <c r="A29" s="36"/>
      <c r="B29" s="36"/>
      <c r="C29" s="36"/>
      <c r="D29" s="36"/>
      <c r="E29" s="36"/>
      <c r="F29" s="36"/>
      <c r="G29" s="36"/>
      <c r="H29" s="36"/>
    </row>
    <row r="30" spans="1:9" s="37" customFormat="1" ht="12.75">
      <c r="A30" s="506" t="s">
        <v>37</v>
      </c>
      <c r="B30" s="506"/>
      <c r="C30" s="506"/>
      <c r="D30" s="506"/>
      <c r="E30" s="506"/>
      <c r="F30" s="506"/>
      <c r="G30" s="506"/>
      <c r="H30" s="506"/>
      <c r="I30" s="506"/>
    </row>
    <row r="31" spans="1:8" ht="12.75">
      <c r="A31" s="38"/>
      <c r="B31" s="38"/>
      <c r="C31" s="38"/>
      <c r="D31" s="38"/>
      <c r="E31" s="38"/>
      <c r="F31" s="39"/>
      <c r="G31" s="39"/>
      <c r="H31" s="39"/>
    </row>
    <row r="32" spans="1:8" ht="12.75">
      <c r="A32" s="36"/>
      <c r="B32" s="36"/>
      <c r="C32" s="36"/>
      <c r="D32" s="36"/>
      <c r="E32" s="36"/>
      <c r="F32" s="36"/>
      <c r="G32" s="36"/>
      <c r="H32" s="36"/>
    </row>
    <row r="33" spans="1:8" ht="12.75">
      <c r="A33" s="502" t="s">
        <v>209</v>
      </c>
      <c r="B33" s="503"/>
      <c r="C33" s="503"/>
      <c r="D33" s="504"/>
      <c r="E33" s="151" t="s">
        <v>88</v>
      </c>
      <c r="F33" s="534" t="str">
        <f>PROPER(CONCATENATE('2- Saisie Jury'!B$11," ",'2- Saisie Jury'!E$11,IF('2- Saisie Jury'!B$12&lt;&gt;"",CONCATENATE(" ; ",'2- Saisie Jury'!B$12," ",'2- Saisie Jury'!E$12)," "),IF('2- Saisie Jury'!B$13&lt;&gt;"",CONCATENATE(" ; ",'2- Saisie Jury'!B$13," ",'2- Saisie Jury'!E$13)," "),IF('2- Saisie Jury'!B$14&lt;&gt;"",CONCATENATE(" ; ",'2- Saisie Jury'!B$14," ",'2- Saisie Jury'!E$14)," "),IF('2- Saisie Jury'!B$15&lt;&gt;"",CONCATENATE(" ; ",'2- Saisie Jury'!B$15," ",'2- Saisie Jury'!E$15)," "),IF('2- Saisie Jury'!B$16&lt;&gt;"",CONCATENATE(" ; ",'2- Saisie Jury'!B$16," ",'2- Saisie Jury'!E$16)," ")))</f>
        <v>      </v>
      </c>
      <c r="G33" s="534"/>
      <c r="H33" s="152" t="s">
        <v>51</v>
      </c>
    </row>
    <row r="34" spans="1:8" ht="12.75">
      <c r="A34" s="505"/>
      <c r="B34" s="506"/>
      <c r="C34" s="506"/>
      <c r="D34" s="507"/>
      <c r="E34" s="36"/>
      <c r="F34" s="535" t="str">
        <f>PROPER(CONCATENATE(IF('2- Saisie Jury'!B$17&lt;&gt;"",CONCATENATE('2- Saisie Jury'!B$17," ",'2- Saisie Jury'!E$17)," "),IF('2- Saisie Jury'!B$18&lt;&gt;"",CONCATENATE(" ; ",'2- Saisie Jury'!B$18," ",'2- Saisie Jury'!E$18)," "),IF('2- Saisie Jury'!B$19&lt;&gt;"",CONCATENATE(" ; ",'2- Saisie Jury'!B$19," ",'2- Saisie Jury'!E$19)," "),IF('2- Saisie Jury'!B$20&lt;&gt;"",CONCATENATE(" ; ",'2- Saisie Jury'!B$20," ",'2- Saisie Jury'!E$20)," "),IF('2- Saisie Jury'!B$21&lt;&gt;"",CONCATENATE(" ; ",'2- Saisie Jury'!B$21," ",'2- Saisie Jury'!E$21)," "),IF('2- Saisie Jury'!B$22&lt;&gt;"",CONCATENATE(" ; ",'2- Saisie Jury'!B$22," ",'2- Saisie Jury'!E$22)," ")))</f>
        <v>      </v>
      </c>
      <c r="G34" s="535"/>
      <c r="H34" s="40" t="s">
        <v>51</v>
      </c>
    </row>
    <row r="35" spans="1:8" ht="12.75">
      <c r="A35" s="505"/>
      <c r="B35" s="506"/>
      <c r="C35" s="506"/>
      <c r="D35" s="507"/>
      <c r="E35" s="36"/>
      <c r="F35" s="535" t="str">
        <f>PROPER(CONCATENATE(IF('2- Saisie Jury'!B$23&lt;&gt;"",CONCATENATE('2- Saisie Jury'!B$23," ",'2- Saisie Jury'!E$23)," "),IF('2- Saisie Jury'!B$24&lt;&gt;"",CONCATENATE(" ; ",'2- Saisie Jury'!B$24," ",'2- Saisie Jury'!E$24)," "),IF('2- Saisie Jury'!B$25&lt;&gt;"",CONCATENATE(" ; ",'2- Saisie Jury'!B$25," ",'2- Saisie Jury'!E$25)," "),IF('2- Saisie Jury'!B$26&lt;&gt;"",CONCATENATE(" ; ",'2- Saisie Jury'!B$26," ",'2- Saisie Jury'!E$26)," "),IF('2- Saisie Jury'!B$27&lt;&gt;"",CONCATENATE(" ; ",'2- Saisie Jury'!B$27," ",'2- Saisie Jury'!E$27)," "),IF('2- Saisie Jury'!B$28&lt;&gt;"",CONCATENATE(" ; ",'2- Saisie Jury'!B$28," ",'2- Saisie Jury'!E$28)," ")))</f>
        <v>      </v>
      </c>
      <c r="G35" s="535"/>
      <c r="H35" s="40" t="s">
        <v>51</v>
      </c>
    </row>
    <row r="36" spans="1:8" ht="12.75">
      <c r="A36" s="508"/>
      <c r="B36" s="509"/>
      <c r="C36" s="509"/>
      <c r="D36" s="510"/>
      <c r="E36" s="36"/>
      <c r="F36" s="535" t="str">
        <f>PROPER(CONCATENATE(IF('2- Saisie Jury'!B$29&lt;&gt;"",CONCATENATE('2- Saisie Jury'!B$29," ",'2- Saisie Jury'!E$29)," "),IF('2- Saisie Jury'!B$30&lt;&gt;"",CONCATENATE(" ; ",'2- Saisie Jury'!B$30," ",'2- Saisie Jury'!E$30)," "),IF('2- Saisie Jury'!B$31&lt;&gt;"",CONCATENATE(" ; ",'2- Saisie Jury'!B$31," ",'2- Saisie Jury'!E$31)," "),IF('2- Saisie Jury'!B$32&lt;&gt;"",CONCATENATE(" ; ",'2- Saisie Jury'!B$32," ",'2- Saisie Jury'!E$32)," "),IF('2- Saisie Jury'!B$33&lt;&gt;"",CONCATENATE(" ; ",'2- Saisie Jury'!B$33," ",'2- Saisie Jury'!E$33)," "),IF('2- Saisie Jury'!B$34&lt;&gt;"",CONCATENATE(" ; ",'2- Saisie Jury'!B$34," ",'2- Saisie Jury'!E$34)," ")))</f>
        <v>      </v>
      </c>
      <c r="G36" s="535"/>
      <c r="H36" s="40" t="s">
        <v>51</v>
      </c>
    </row>
    <row r="37" spans="1:8" s="26" customFormat="1" ht="19.5" customHeight="1">
      <c r="A37" s="28"/>
      <c r="B37" s="28"/>
      <c r="C37" s="28"/>
      <c r="D37" s="500" t="str">
        <f>CONCATENATE("Fait à ",'1- Saisie des renseignements'!$J$5," le")</f>
        <v>Fait à Lieu de session le</v>
      </c>
      <c r="E37" s="500"/>
      <c r="F37" s="501">
        <f>'1- Saisie des renseignements'!$F$5</f>
        <v>40795</v>
      </c>
      <c r="G37" s="501"/>
      <c r="H37" s="41"/>
    </row>
    <row r="38" spans="1:8" s="26" customFormat="1" ht="12.75">
      <c r="A38" s="28"/>
      <c r="B38" s="28"/>
      <c r="C38" s="28"/>
      <c r="D38" s="28"/>
      <c r="E38" s="28"/>
      <c r="F38" s="34"/>
      <c r="G38" s="34"/>
      <c r="H38" s="41"/>
    </row>
    <row r="39" spans="1:9" ht="12.75">
      <c r="A39" s="28"/>
      <c r="B39" s="28" t="s">
        <v>16</v>
      </c>
      <c r="C39" s="28"/>
      <c r="D39" s="38"/>
      <c r="E39" s="513" t="s">
        <v>38</v>
      </c>
      <c r="F39" s="514"/>
      <c r="G39" s="538" t="s">
        <v>17</v>
      </c>
      <c r="H39" s="538"/>
      <c r="I39" s="26"/>
    </row>
    <row r="40" spans="1:8" ht="12.75">
      <c r="A40" s="36"/>
      <c r="B40" s="537" t="str">
        <f>'2- Saisie Jury'!C5</f>
        <v>Patrick Lamerat</v>
      </c>
      <c r="C40" s="537"/>
      <c r="D40" s="36"/>
      <c r="E40" s="536" t="str">
        <f>'2- Saisie Jury'!C7</f>
        <v>nom et prénom du délégué</v>
      </c>
      <c r="F40" s="537"/>
      <c r="G40" s="536" t="str">
        <f>'2- Saisie Jury'!C4</f>
        <v>nom et prénom du Président</v>
      </c>
      <c r="H40" s="537"/>
    </row>
    <row r="41" spans="1:8" ht="12.75">
      <c r="A41" s="36"/>
      <c r="B41" s="36"/>
      <c r="C41" s="36"/>
      <c r="D41" s="36"/>
      <c r="E41" s="36"/>
      <c r="F41" s="36"/>
      <c r="G41" s="36"/>
      <c r="H41" s="36"/>
    </row>
    <row r="42" spans="1:8" ht="12.75">
      <c r="A42" s="42"/>
      <c r="B42" s="42"/>
      <c r="C42" s="42"/>
      <c r="D42" s="42"/>
      <c r="E42" s="42"/>
      <c r="F42" s="42"/>
      <c r="G42" s="42"/>
      <c r="H42" s="42"/>
    </row>
    <row r="43" spans="1:8" ht="12.75">
      <c r="A43" s="42"/>
      <c r="B43" s="42"/>
      <c r="C43" s="42"/>
      <c r="D43" s="43"/>
      <c r="E43" s="44"/>
      <c r="F43" s="44"/>
      <c r="G43" s="42"/>
      <c r="H43" s="42"/>
    </row>
    <row r="44" spans="1:9" ht="12.75" customHeight="1">
      <c r="A44" s="519" t="s">
        <v>33</v>
      </c>
      <c r="B44" s="517" t="s">
        <v>34</v>
      </c>
      <c r="C44" s="517" t="s">
        <v>76</v>
      </c>
      <c r="D44" s="521" t="s">
        <v>13</v>
      </c>
      <c r="E44" s="517" t="s">
        <v>35</v>
      </c>
      <c r="F44" s="521" t="s">
        <v>14</v>
      </c>
      <c r="G44" s="511" t="s">
        <v>15</v>
      </c>
      <c r="H44" s="524" t="s">
        <v>36</v>
      </c>
      <c r="I44" s="523" t="s">
        <v>32</v>
      </c>
    </row>
    <row r="45" spans="1:9" ht="12.75">
      <c r="A45" s="520"/>
      <c r="B45" s="518"/>
      <c r="C45" s="518"/>
      <c r="D45" s="522"/>
      <c r="E45" s="512"/>
      <c r="F45" s="522"/>
      <c r="G45" s="512"/>
      <c r="H45" s="525"/>
      <c r="I45" s="523"/>
    </row>
    <row r="46" spans="1:9" ht="12.75">
      <c r="A46" s="80"/>
      <c r="B46" s="78" t="str">
        <f>IF('6- Feuille de notes'!$I$48="RECU(E)",'1- Saisie des renseignements'!C24,"xxxxxxxx")</f>
        <v>xxxxxxxx</v>
      </c>
      <c r="C46" s="82" t="str">
        <f>IF('6- Feuille de notes'!$I$48="RECU(E)",IF(ISBLANK('1- Saisie des renseignements'!D24),"",'1- Saisie des renseignements'!D24),"xx")</f>
        <v>xx</v>
      </c>
      <c r="D46" s="81" t="str">
        <f>IF('6- Feuille de notes'!$I$48="RECU(E)",PROPER('1- Saisie des renseignements'!E24),"xxxxxxxxxxxx")</f>
        <v>xxxxxxxxxxxx</v>
      </c>
      <c r="E46" s="81" t="str">
        <f>IF('1- Saisie des renseignements'!B24="RECU(E)",CONCATENATE(DAY('1- Saisie des renseignements'!F24),"/",MONTH('1- Saisie des renseignements'!F24),"/",YEAR('1- Saisie des renseignements'!F24)," à ",PROPER('1- Saisie des renseignements'!G24)),"xxxxxxxxxxxx")</f>
        <v>xxxxxxxxxxxx</v>
      </c>
      <c r="F46" s="82" t="str">
        <f>IF('6- Feuille de notes'!$I$48="RECU(E)",IF(ISBLANK('1- Saisie des renseignements'!H24),"",'1- Saisie des renseignements'!H24),"xxxxxxxx")</f>
        <v>xxxxxxxx</v>
      </c>
      <c r="G46" s="81" t="str">
        <f>IF('6- Feuille de notes'!$I$48="RECU(E)",PROPER('1- Saisie des renseignements'!I24),"xxxxxxxxxxxx")</f>
        <v>xxxxxxxxxxxx</v>
      </c>
      <c r="H46" s="81" t="str">
        <f>IF('6- Feuille de notes'!$I$48="RECU(E)",CONCATENATE('1- Saisie des renseignements'!J24," / ",PROPER('1- Saisie des renseignements'!K24)),"xxxxxxxxxxxx")</f>
        <v>xxxxxxxxxxxx</v>
      </c>
      <c r="I46" s="79">
        <v>17</v>
      </c>
    </row>
    <row r="47" spans="1:9" ht="12.75">
      <c r="A47" s="80"/>
      <c r="B47" s="78" t="str">
        <f>IF('6- Feuille de notes'!$K$48="RECU(E)",'1- Saisie des renseignements'!C25,"xxxxxxxx")</f>
        <v>xxxxxxxx</v>
      </c>
      <c r="C47" s="82" t="str">
        <f>IF('6- Feuille de notes'!$K$48="RECU(E)",IF(ISBLANK('1- Saisie des renseignements'!D25),"",'1- Saisie des renseignements'!D25),"xx")</f>
        <v>xx</v>
      </c>
      <c r="D47" s="81" t="str">
        <f>IF('6- Feuille de notes'!$K$48="RECU(E)",PROPER('1- Saisie des renseignements'!E25),"xxxxxxxxxxxx")</f>
        <v>xxxxxxxxxxxx</v>
      </c>
      <c r="E47" s="81" t="str">
        <f>IF('1- Saisie des renseignements'!B25="RECU(E)",CONCATENATE(DAY('1- Saisie des renseignements'!F25),"/",MONTH('1- Saisie des renseignements'!F25),"/",YEAR('1- Saisie des renseignements'!F25)," à ",PROPER('1- Saisie des renseignements'!G25)),"xxxxxxxxxxxx")</f>
        <v>xxxxxxxxxxxx</v>
      </c>
      <c r="F47" s="82" t="str">
        <f>IF('6- Feuille de notes'!$K$48="RECU(E)",IF(ISBLANK('1- Saisie des renseignements'!H25),"",'1- Saisie des renseignements'!H25),"xxxxxxxx")</f>
        <v>xxxxxxxx</v>
      </c>
      <c r="G47" s="81" t="str">
        <f>IF('6- Feuille de notes'!$K$48="RECU(E)",PROPER('1- Saisie des renseignements'!I25),"xxxxxxxxxxxx")</f>
        <v>xxxxxxxxxxxx</v>
      </c>
      <c r="H47" s="81" t="str">
        <f>IF('6- Feuille de notes'!$K$48="RECU(E)",CONCATENATE('1- Saisie des renseignements'!J25," / ",PROPER('1- Saisie des renseignements'!K25)),"xxxxxxxxxxxx")</f>
        <v>xxxxxxxxxxxx</v>
      </c>
      <c r="I47" s="79">
        <v>18</v>
      </c>
    </row>
    <row r="48" spans="1:9" ht="12.75">
      <c r="A48" s="80"/>
      <c r="B48" s="78" t="str">
        <f>IF('6- Feuille de notes'!$M$48="RECU(E)",'1- Saisie des renseignements'!C26,"xxxxxxxx")</f>
        <v>xxxxxxxx</v>
      </c>
      <c r="C48" s="82" t="str">
        <f>IF('6- Feuille de notes'!$M$48="RECU(E)",IF(ISBLANK('1- Saisie des renseignements'!D26),"",'1- Saisie des renseignements'!D26),"xx")</f>
        <v>xx</v>
      </c>
      <c r="D48" s="81" t="str">
        <f>IF('6- Feuille de notes'!$M$48="RECU(E)",PROPER('1- Saisie des renseignements'!E26),"xxxxxxxxxxxx")</f>
        <v>xxxxxxxxxxxx</v>
      </c>
      <c r="E48" s="81" t="str">
        <f>IF('1- Saisie des renseignements'!B26="RECU(E)",CONCATENATE(DAY('1- Saisie des renseignements'!F26),"/",MONTH('1- Saisie des renseignements'!F26),"/",YEAR('1- Saisie des renseignements'!F26)," à ",PROPER('1- Saisie des renseignements'!G26)),"xxxxxxxxxxxx")</f>
        <v>xxxxxxxxxxxx</v>
      </c>
      <c r="F48" s="82" t="str">
        <f>IF('6- Feuille de notes'!$M$48="RECU(E)",IF(ISBLANK('1- Saisie des renseignements'!H26),"",'1- Saisie des renseignements'!H26),"xxxxxxxx")</f>
        <v>xxxxxxxx</v>
      </c>
      <c r="G48" s="81" t="str">
        <f>IF('6- Feuille de notes'!$M$48="RECU(E)",PROPER('1- Saisie des renseignements'!I26),"xxxxxxxxxxxx")</f>
        <v>xxxxxxxxxxxx</v>
      </c>
      <c r="H48" s="81" t="str">
        <f>IF('6- Feuille de notes'!$M$48="RECU(E)",CONCATENATE('1- Saisie des renseignements'!J26," / ",PROPER('1- Saisie des renseignements'!K26)),"xxxxxxxxxxxx")</f>
        <v>xxxxxxxxxxxx</v>
      </c>
      <c r="I48" s="79">
        <v>19</v>
      </c>
    </row>
    <row r="49" spans="1:9" ht="12.75">
      <c r="A49" s="80"/>
      <c r="B49" s="78" t="str">
        <f>IF('6- Feuille de notes'!$O$48="RECU(E)",'1- Saisie des renseignements'!C27,"xxxxxxxx")</f>
        <v>xxxxxxxx</v>
      </c>
      <c r="C49" s="82" t="str">
        <f>IF('6- Feuille de notes'!$O$48="RECU(E)",IF(ISBLANK('1- Saisie des renseignements'!D27),"",'1- Saisie des renseignements'!D27),"xx")</f>
        <v>xx</v>
      </c>
      <c r="D49" s="81" t="str">
        <f>IF('6- Feuille de notes'!$O$48="RECU(E)",PROPER('1- Saisie des renseignements'!E27),"xxxxxxxxxxxx")</f>
        <v>xxxxxxxxxxxx</v>
      </c>
      <c r="E49" s="81" t="str">
        <f>IF('1- Saisie des renseignements'!B27="RECU(E)",CONCATENATE(DAY('1- Saisie des renseignements'!F27),"/",MONTH('1- Saisie des renseignements'!F27),"/",YEAR('1- Saisie des renseignements'!F27)," à ",PROPER('1- Saisie des renseignements'!G27)),"xxxxxxxxxxxx")</f>
        <v>xxxxxxxxxxxx</v>
      </c>
      <c r="F49" s="82" t="str">
        <f>IF('6- Feuille de notes'!$O$48="RECU(E)",IF(ISBLANK('1- Saisie des renseignements'!H27),"",'1- Saisie des renseignements'!H27),"xxxxxxxx")</f>
        <v>xxxxxxxx</v>
      </c>
      <c r="G49" s="81" t="str">
        <f>IF('6- Feuille de notes'!$O$48="RECU(E)",PROPER('1- Saisie des renseignements'!I27),"xxxxxxxxxxxx")</f>
        <v>xxxxxxxxxxxx</v>
      </c>
      <c r="H49" s="81" t="str">
        <f>IF('6- Feuille de notes'!$O$48="RECU(E)",CONCATENATE('1- Saisie des renseignements'!J27," / ",PROPER('1- Saisie des renseignements'!K27)),"xxxxxxxxxxxx")</f>
        <v>xxxxxxxxxxxx</v>
      </c>
      <c r="I49" s="79">
        <v>20</v>
      </c>
    </row>
    <row r="50" spans="1:9" ht="12.75">
      <c r="A50" s="80"/>
      <c r="B50" s="78" t="str">
        <f>IF('6- Feuille de notes'!$Q$48="RECU(E)",'1- Saisie des renseignements'!C28,"xxxxxxxx")</f>
        <v>xxxxxxxx</v>
      </c>
      <c r="C50" s="82" t="str">
        <f>IF('6- Feuille de notes'!$Q$48="RECU(E)",IF(ISBLANK('1- Saisie des renseignements'!D28),"",'1- Saisie des renseignements'!D28),"xx")</f>
        <v>xx</v>
      </c>
      <c r="D50" s="81" t="str">
        <f>IF('6- Feuille de notes'!$Q$48="RECU(E)",PROPER('1- Saisie des renseignements'!E28),"xxxxxxxxxxxx")</f>
        <v>xxxxxxxxxxxx</v>
      </c>
      <c r="E50" s="81" t="str">
        <f>IF('1- Saisie des renseignements'!B28="RECU(E)",CONCATENATE(DAY('1- Saisie des renseignements'!F28),"/",MONTH('1- Saisie des renseignements'!F28),"/",YEAR('1- Saisie des renseignements'!F28)," à ",PROPER('1- Saisie des renseignements'!G28)),"xxxxxxxxxxxx")</f>
        <v>xxxxxxxxxxxx</v>
      </c>
      <c r="F50" s="82" t="str">
        <f>IF('6- Feuille de notes'!$Q$48="RECU(E)",IF(ISBLANK('1- Saisie des renseignements'!H28),"",'1- Saisie des renseignements'!H28),"xxxxxxxx")</f>
        <v>xxxxxxxx</v>
      </c>
      <c r="G50" s="81" t="str">
        <f>IF('6- Feuille de notes'!$Q$48="RECU(E)",PROPER('1- Saisie des renseignements'!I28),"xxxxxxxxxxxx")</f>
        <v>xxxxxxxxxxxx</v>
      </c>
      <c r="H50" s="81" t="str">
        <f>IF('6- Feuille de notes'!$Q$48="RECU(E)",CONCATENATE('1- Saisie des renseignements'!J28," / ",PROPER('1- Saisie des renseignements'!K28)),"xxxxxxxxxxxx")</f>
        <v>xxxxxxxxxxxx</v>
      </c>
      <c r="I50" s="79">
        <v>21</v>
      </c>
    </row>
    <row r="51" spans="1:9" ht="12.75">
      <c r="A51" s="77"/>
      <c r="B51" s="78" t="str">
        <f>IF('6- Feuille de notes'!$E$68="RECU(E)",'1- Saisie des renseignements'!C29,"xxxxxxxx")</f>
        <v>xxxxxxxx</v>
      </c>
      <c r="C51" s="82" t="str">
        <f>IF('6- Feuille de notes'!$E$68="RECU(E)",IF(ISBLANK('1- Saisie des renseignements'!D29),"",'1- Saisie des renseignements'!D29),"xx")</f>
        <v>xx</v>
      </c>
      <c r="D51" s="81" t="str">
        <f>IF('6- Feuille de notes'!$E$68="RECU(E)",PROPER('1- Saisie des renseignements'!E29),"xxxxxxxxxxxx")</f>
        <v>xxxxxxxxxxxx</v>
      </c>
      <c r="E51" s="81" t="str">
        <f>IF('1- Saisie des renseignements'!B29="RECU(E)",CONCATENATE(DAY('1- Saisie des renseignements'!F29),"/",MONTH('1- Saisie des renseignements'!F29),"/",YEAR('1- Saisie des renseignements'!F29)," à ",PROPER('1- Saisie des renseignements'!G29)),"xxxxxxxxxxxx")</f>
        <v>xxxxxxxxxxxx</v>
      </c>
      <c r="F51" s="82" t="str">
        <f>IF('6- Feuille de notes'!$E$68="RECU(E)",IF(ISBLANK('1- Saisie des renseignements'!H29),"",'1- Saisie des renseignements'!H29),"xxxxxxxx")</f>
        <v>xxxxxxxx</v>
      </c>
      <c r="G51" s="81" t="str">
        <f>IF('6- Feuille de notes'!$E$68="RECU(E)",PROPER('1- Saisie des renseignements'!I29),"xxxxxxxxxxxx")</f>
        <v>xxxxxxxxxxxx</v>
      </c>
      <c r="H51" s="81" t="str">
        <f>IF('6- Feuille de notes'!$E$68="RECU(E)",CONCATENATE('1- Saisie des renseignements'!J29," / ",PROPER('1- Saisie des renseignements'!K29)),"xxxxxxxxxxxx")</f>
        <v>xxxxxxxxxxxx</v>
      </c>
      <c r="I51" s="79">
        <v>22</v>
      </c>
    </row>
    <row r="52" spans="1:9" ht="12.75">
      <c r="A52" s="80"/>
      <c r="B52" s="78" t="str">
        <f>IF('6- Feuille de notes'!$G$68="RECU(E)",'1- Saisie des renseignements'!C30,"xxxxxxxx")</f>
        <v>xxxxxxxx</v>
      </c>
      <c r="C52" s="82" t="str">
        <f>IF('6- Feuille de notes'!$G$68="RECU(E)",IF(ISBLANK('1- Saisie des renseignements'!D30),"",'1- Saisie des renseignements'!D30),"xx")</f>
        <v>xx</v>
      </c>
      <c r="D52" s="81" t="str">
        <f>IF('6- Feuille de notes'!$G$68="RECU(E)",PROPER('1- Saisie des renseignements'!E30),"xxxxxxxxxxxx")</f>
        <v>xxxxxxxxxxxx</v>
      </c>
      <c r="E52" s="81" t="str">
        <f>IF('1- Saisie des renseignements'!B30="RECU(E)",CONCATENATE(DAY('1- Saisie des renseignements'!F30),"/",MONTH('1- Saisie des renseignements'!F30),"/",YEAR('1- Saisie des renseignements'!F30)," à ",PROPER('1- Saisie des renseignements'!G30)),"xxxxxxxxxxxx")</f>
        <v>xxxxxxxxxxxx</v>
      </c>
      <c r="F52" s="82" t="str">
        <f>IF('6- Feuille de notes'!$G$68="RECU(E)",IF(ISBLANK('1- Saisie des renseignements'!H30),"",'1- Saisie des renseignements'!H30),"xxxxxxxx")</f>
        <v>xxxxxxxx</v>
      </c>
      <c r="G52" s="81" t="str">
        <f>IF('6- Feuille de notes'!$G$68="RECU(E)",PROPER('1- Saisie des renseignements'!I30),"xxxxxxxxxxxx")</f>
        <v>xxxxxxxxxxxx</v>
      </c>
      <c r="H52" s="81" t="str">
        <f>IF('6- Feuille de notes'!$G$68="RECU(E)",CONCATENATE('1- Saisie des renseignements'!J30," / ",PROPER('1- Saisie des renseignements'!K30)),"xxxxxxxxxxxx")</f>
        <v>xxxxxxxxxxxx</v>
      </c>
      <c r="I52" s="79">
        <v>23</v>
      </c>
    </row>
    <row r="53" spans="1:9" ht="12.75">
      <c r="A53" s="80"/>
      <c r="B53" s="78" t="str">
        <f>IF('6- Feuille de notes'!$I$68="RECU(E)",'1- Saisie des renseignements'!C31,"xxxxxxxx")</f>
        <v>xxxxxxxx</v>
      </c>
      <c r="C53" s="82" t="str">
        <f>IF('6- Feuille de notes'!$I$68="RECU(E)",IF(ISBLANK('1- Saisie des renseignements'!D31),"",'1- Saisie des renseignements'!D31),"xx")</f>
        <v>xx</v>
      </c>
      <c r="D53" s="81" t="str">
        <f>IF('6- Feuille de notes'!$I$68="RECU(E)",PROPER('1- Saisie des renseignements'!E31),"xxxxxxxxxxxx")</f>
        <v>xxxxxxxxxxxx</v>
      </c>
      <c r="E53" s="81" t="str">
        <f>IF('1- Saisie des renseignements'!B31="RECU(E)",CONCATENATE(DAY('1- Saisie des renseignements'!F31),"/",MONTH('1- Saisie des renseignements'!F31),"/",YEAR('1- Saisie des renseignements'!F31)," à ",PROPER('1- Saisie des renseignements'!G31)),"xxxxxxxxxxxx")</f>
        <v>xxxxxxxxxxxx</v>
      </c>
      <c r="F53" s="82" t="str">
        <f>IF('6- Feuille de notes'!$I$68="RECU(E)",IF(ISBLANK('1- Saisie des renseignements'!H31),"",'1- Saisie des renseignements'!H31),"xxxxxxxx")</f>
        <v>xxxxxxxx</v>
      </c>
      <c r="G53" s="81" t="str">
        <f>IF('6- Feuille de notes'!$I$68="RECU(E)",PROPER('1- Saisie des renseignements'!I31),"xxxxxxxxxxxx")</f>
        <v>xxxxxxxxxxxx</v>
      </c>
      <c r="H53" s="81" t="str">
        <f>IF('6- Feuille de notes'!$I$68="RECU(E)",CONCATENATE('1- Saisie des renseignements'!J31," / ",PROPER('1- Saisie des renseignements'!K31)),"xxxxxxxxxxxx")</f>
        <v>xxxxxxxxxxxx</v>
      </c>
      <c r="I53" s="79">
        <v>24</v>
      </c>
    </row>
    <row r="54" spans="1:9" ht="12.75">
      <c r="A54" s="80"/>
      <c r="B54" s="78" t="str">
        <f>IF('6- Feuille de notes'!$K$68="RECU(E)",'1- Saisie des renseignements'!C32,"xxxxxxxx")</f>
        <v>xxxxxxxx</v>
      </c>
      <c r="C54" s="82" t="str">
        <f>IF('6- Feuille de notes'!$K$68="RECU(E)",IF(ISBLANK('1- Saisie des renseignements'!D32),"",'1- Saisie des renseignements'!D32),"xx")</f>
        <v>xx</v>
      </c>
      <c r="D54" s="81" t="str">
        <f>IF('6- Feuille de notes'!$K$68="RECU(E)",PROPER('1- Saisie des renseignements'!E32),"xxxxxxxxxxxx")</f>
        <v>xxxxxxxxxxxx</v>
      </c>
      <c r="E54" s="81" t="str">
        <f>IF('1- Saisie des renseignements'!B32="RECU(E)",CONCATENATE(DAY('1- Saisie des renseignements'!F32),"/",MONTH('1- Saisie des renseignements'!F32),"/",YEAR('1- Saisie des renseignements'!F32)," à ",PROPER('1- Saisie des renseignements'!G32)),"xxxxxxxxxxxx")</f>
        <v>xxxxxxxxxxxx</v>
      </c>
      <c r="F54" s="82" t="str">
        <f>IF('6- Feuille de notes'!$K$68="RECU(E)",IF(ISBLANK('1- Saisie des renseignements'!H32),"",'1- Saisie des renseignements'!H32),"xxxxxxxx")</f>
        <v>xxxxxxxx</v>
      </c>
      <c r="G54" s="81" t="str">
        <f>IF('6- Feuille de notes'!$K$68="RECU(E)",PROPER('1- Saisie des renseignements'!I32),"xxxxxxxxxxxx")</f>
        <v>xxxxxxxxxxxx</v>
      </c>
      <c r="H54" s="81" t="str">
        <f>IF('6- Feuille de notes'!$K$68="RECU(E)",CONCATENATE('1- Saisie des renseignements'!J32," / ",PROPER('1- Saisie des renseignements'!K32)),"xxxxxxxxxxxx")</f>
        <v>xxxxxxxxxxxx</v>
      </c>
      <c r="I54" s="79">
        <v>25</v>
      </c>
    </row>
    <row r="55" spans="1:9" ht="12.75">
      <c r="A55" s="80"/>
      <c r="B55" s="78" t="str">
        <f>IF('6- Feuille de notes'!$M$68="RECU(E)",'1- Saisie des renseignements'!C33,"xxxxxxxx")</f>
        <v>xxxxxxxx</v>
      </c>
      <c r="C55" s="82" t="str">
        <f>IF('6- Feuille de notes'!$M$68="RECU(E)",IF(ISBLANK('1- Saisie des renseignements'!D33),"",'1- Saisie des renseignements'!D33),"xx")</f>
        <v>xx</v>
      </c>
      <c r="D55" s="81" t="str">
        <f>IF('6- Feuille de notes'!$M$68="RECU(E)",PROPER('1- Saisie des renseignements'!E33),"xxxxxxxxxxxx")</f>
        <v>xxxxxxxxxxxx</v>
      </c>
      <c r="E55" s="81" t="str">
        <f>IF('1- Saisie des renseignements'!B33="RECU(E)",CONCATENATE(DAY('1- Saisie des renseignements'!F33),"/",MONTH('1- Saisie des renseignements'!F33),"/",YEAR('1- Saisie des renseignements'!F33)," à ",PROPER('1- Saisie des renseignements'!G33)),"xxxxxxxxxxxx")</f>
        <v>xxxxxxxxxxxx</v>
      </c>
      <c r="F55" s="82" t="str">
        <f>IF('6- Feuille de notes'!$M$68="RECU(E)",IF(ISBLANK('1- Saisie des renseignements'!H33),"",'1- Saisie des renseignements'!H33),"xxxxxxxx")</f>
        <v>xxxxxxxx</v>
      </c>
      <c r="G55" s="81" t="str">
        <f>IF('6- Feuille de notes'!$M$68="RECU(E)",PROPER('1- Saisie des renseignements'!I33),"xxxxxxxxxxxx")</f>
        <v>xxxxxxxxxxxx</v>
      </c>
      <c r="H55" s="81" t="str">
        <f>IF('6- Feuille de notes'!$M$68="RECU(E)",CONCATENATE('1- Saisie des renseignements'!J33," / ",PROPER('1- Saisie des renseignements'!K33)),"xxxxxxxxxxxx")</f>
        <v>xxxxxxxxxxxx</v>
      </c>
      <c r="I55" s="79">
        <v>26</v>
      </c>
    </row>
    <row r="56" spans="1:9" ht="12.75">
      <c r="A56" s="80"/>
      <c r="B56" s="78" t="str">
        <f>IF('6- Feuille de notes'!$O$68="RECU(E)",'1- Saisie des renseignements'!C34,"xxxxxxxx")</f>
        <v>xxxxxxxx</v>
      </c>
      <c r="C56" s="82" t="str">
        <f>IF('6- Feuille de notes'!$O$68="RECU(E)",IF(ISBLANK('1- Saisie des renseignements'!D34),"",'1- Saisie des renseignements'!D34),"xx")</f>
        <v>xx</v>
      </c>
      <c r="D56" s="81" t="str">
        <f>IF('6- Feuille de notes'!$O$68="RECU(E)",PROPER('1- Saisie des renseignements'!E34),"xxxxxxxxxxxx")</f>
        <v>xxxxxxxxxxxx</v>
      </c>
      <c r="E56" s="81" t="str">
        <f>IF('1- Saisie des renseignements'!B34="RECU(E)",CONCATENATE(DAY('1- Saisie des renseignements'!F34),"/",MONTH('1- Saisie des renseignements'!F34),"/",YEAR('1- Saisie des renseignements'!F34)," à ",PROPER('1- Saisie des renseignements'!G34)),"xxxxxxxxxxxx")</f>
        <v>xxxxxxxxxxxx</v>
      </c>
      <c r="F56" s="82" t="str">
        <f>IF('6- Feuille de notes'!$O$68="RECU(E)",IF(ISBLANK('1- Saisie des renseignements'!H34),"",'1- Saisie des renseignements'!H34),"xxxxxxxx")</f>
        <v>xxxxxxxx</v>
      </c>
      <c r="G56" s="81" t="str">
        <f>IF('6- Feuille de notes'!$O$68="RECU(E)",PROPER('1- Saisie des renseignements'!I34),"xxxxxxxxxxxx")</f>
        <v>xxxxxxxxxxxx</v>
      </c>
      <c r="H56" s="81" t="str">
        <f>IF('6- Feuille de notes'!$O$68="RECU(E)",CONCATENATE('1- Saisie des renseignements'!J34," / ",PROPER('1- Saisie des renseignements'!K34)),"xxxxxxxxxxxx")</f>
        <v>xxxxxxxxxxxx</v>
      </c>
      <c r="I56" s="79">
        <v>27</v>
      </c>
    </row>
    <row r="57" spans="1:9" ht="12.75">
      <c r="A57" s="80"/>
      <c r="B57" s="78" t="str">
        <f>IF('6- Feuille de notes'!$Q$68="RECU(E)",'1- Saisie des renseignements'!C35,"xxxxxxxx")</f>
        <v>xxxxxxxx</v>
      </c>
      <c r="C57" s="82" t="str">
        <f>IF('6- Feuille de notes'!$Q$68="RECU(E)",IF(ISBLANK('1- Saisie des renseignements'!D35),"",'1- Saisie des renseignements'!D35),"xx")</f>
        <v>xx</v>
      </c>
      <c r="D57" s="81" t="str">
        <f>IF('6- Feuille de notes'!$Q$68="RECU(E)",PROPER('1- Saisie des renseignements'!E35),"xxxxxxxxxxxx")</f>
        <v>xxxxxxxxxxxx</v>
      </c>
      <c r="E57" s="81" t="str">
        <f>IF('1- Saisie des renseignements'!B35="RECU(E)",CONCATENATE(DAY('1- Saisie des renseignements'!F35),"/",MONTH('1- Saisie des renseignements'!F35),"/",YEAR('1- Saisie des renseignements'!F35)," à ",PROPER('1- Saisie des renseignements'!G35)),"xxxxxxxxxxxx")</f>
        <v>xxxxxxxxxxxx</v>
      </c>
      <c r="F57" s="82" t="str">
        <f>IF('6- Feuille de notes'!$Q$68="RECU(E)",IF(ISBLANK('1- Saisie des renseignements'!H35),"",'1- Saisie des renseignements'!H35),"xxxxxxxx")</f>
        <v>xxxxxxxx</v>
      </c>
      <c r="G57" s="81" t="str">
        <f>IF('6- Feuille de notes'!$Q$68="RECU(E)",PROPER('1- Saisie des renseignements'!I35),"xxxxxxxxxxxx")</f>
        <v>xxxxxxxxxxxx</v>
      </c>
      <c r="H57" s="81" t="str">
        <f>IF('6- Feuille de notes'!$Q$68="RECU(E)",CONCATENATE('1- Saisie des renseignements'!J35," / ",PROPER('1- Saisie des renseignements'!K35)),"xxxxxxxxxxxx")</f>
        <v>xxxxxxxxxxxx</v>
      </c>
      <c r="I57" s="79">
        <v>28</v>
      </c>
    </row>
    <row r="58" spans="1:9" ht="12.75">
      <c r="A58" s="77"/>
      <c r="B58" s="78" t="str">
        <f>IF('6- Feuille de notes'!$E$88="RECU(E)",'1- Saisie des renseignements'!C36,"xxxxxxxx")</f>
        <v>xxxxxxxx</v>
      </c>
      <c r="C58" s="82" t="str">
        <f>IF('6- Feuille de notes'!$E$88="RECU(E)",IF(ISBLANK('1- Saisie des renseignements'!D36),"",'1- Saisie des renseignements'!D36),"xx")</f>
        <v>xx</v>
      </c>
      <c r="D58" s="81" t="str">
        <f>IF('6- Feuille de notes'!$E$88="RECU(E)",PROPER('1- Saisie des renseignements'!E36),"xxxxxxxxxxxx")</f>
        <v>xxxxxxxxxxxx</v>
      </c>
      <c r="E58" s="81" t="str">
        <f>IF('1- Saisie des renseignements'!B36="RECU(E)",CONCATENATE(DAY('1- Saisie des renseignements'!F36),"/",MONTH('1- Saisie des renseignements'!F36),"/",YEAR('1- Saisie des renseignements'!F36)," à ",PROPER('1- Saisie des renseignements'!G36)),"xxxxxxxxxxxx")</f>
        <v>xxxxxxxxxxxx</v>
      </c>
      <c r="F58" s="82" t="str">
        <f>IF('6- Feuille de notes'!$E$88="RECU(E)",IF(ISBLANK('1- Saisie des renseignements'!H36),"",'1- Saisie des renseignements'!H36),"xxxxxxxx")</f>
        <v>xxxxxxxx</v>
      </c>
      <c r="G58" s="81" t="str">
        <f>IF('6- Feuille de notes'!$E$88="RECU(E)",PROPER('1- Saisie des renseignements'!I36),"xxxxxxxxxxxx")</f>
        <v>xxxxxxxxxxxx</v>
      </c>
      <c r="H58" s="81" t="str">
        <f>IF('6- Feuille de notes'!$E$88="RECU(E)",CONCATENATE('1- Saisie des renseignements'!J36," / ",PROPER('1- Saisie des renseignements'!K36)),"xxxxxxxxxxxx")</f>
        <v>xxxxxxxxxxxx</v>
      </c>
      <c r="I58" s="79">
        <v>29</v>
      </c>
    </row>
    <row r="59" spans="1:9" ht="12.75">
      <c r="A59" s="80"/>
      <c r="B59" s="78" t="str">
        <f>IF('6- Feuille de notes'!$G$88="RECU(E)",'1- Saisie des renseignements'!C37,"xxxxxxxx")</f>
        <v>xxxxxxxx</v>
      </c>
      <c r="C59" s="82" t="str">
        <f>IF('6- Feuille de notes'!$G$88="RECU(E)",IF(ISBLANK('1- Saisie des renseignements'!D37),"",'1- Saisie des renseignements'!D37),"xx")</f>
        <v>xx</v>
      </c>
      <c r="D59" s="81" t="str">
        <f>IF('6- Feuille de notes'!$G$88="RECU(E)",PROPER('1- Saisie des renseignements'!E37),"xxxxxxxxxxxx")</f>
        <v>xxxxxxxxxxxx</v>
      </c>
      <c r="E59" s="81" t="str">
        <f>IF('1- Saisie des renseignements'!B37="RECU(E)",CONCATENATE(DAY('1- Saisie des renseignements'!F37),"/",MONTH('1- Saisie des renseignements'!F37),"/",YEAR('1- Saisie des renseignements'!F37)," à ",PROPER('1- Saisie des renseignements'!G37)),"xxxxxxxxxxxx")</f>
        <v>xxxxxxxxxxxx</v>
      </c>
      <c r="F59" s="82" t="str">
        <f>IF('6- Feuille de notes'!$G$88="RECU(E)",IF(ISBLANK('1- Saisie des renseignements'!H37),"",'1- Saisie des renseignements'!H37),"xxxxxxxx")</f>
        <v>xxxxxxxx</v>
      </c>
      <c r="G59" s="81" t="str">
        <f>IF('6- Feuille de notes'!$G$88="RECU(E)",PROPER('1- Saisie des renseignements'!I37),"xxxxxxxxxxxx")</f>
        <v>xxxxxxxxxxxx</v>
      </c>
      <c r="H59" s="81" t="str">
        <f>IF('6- Feuille de notes'!$G$88="RECU(E)",CONCATENATE('1- Saisie des renseignements'!J37," / ",PROPER('1- Saisie des renseignements'!K37)),"xxxxxxxxxxxx")</f>
        <v>xxxxxxxxxxxx</v>
      </c>
      <c r="I59" s="79">
        <v>30</v>
      </c>
    </row>
    <row r="60" spans="1:9" ht="12.75">
      <c r="A60" s="80"/>
      <c r="B60" s="78" t="str">
        <f>IF('6- Feuille de notes'!$I$88="RECU(E)",'1- Saisie des renseignements'!C38,"xxxxxxxx")</f>
        <v>xxxxxxxx</v>
      </c>
      <c r="C60" s="82" t="str">
        <f>IF('6- Feuille de notes'!$I$88="RECU(E)",IF(ISBLANK('1- Saisie des renseignements'!D38),"",'1- Saisie des renseignements'!D38),"xx")</f>
        <v>xx</v>
      </c>
      <c r="D60" s="81" t="str">
        <f>IF('6- Feuille de notes'!$I$88="RECU(E)",PROPER('1- Saisie des renseignements'!E38),"xxxxxxxxxxxx")</f>
        <v>xxxxxxxxxxxx</v>
      </c>
      <c r="E60" s="81" t="str">
        <f>IF('1- Saisie des renseignements'!B38="RECU(E)",CONCATENATE(DAY('1- Saisie des renseignements'!F38),"/",MONTH('1- Saisie des renseignements'!F38),"/",YEAR('1- Saisie des renseignements'!F38)," à ",PROPER('1- Saisie des renseignements'!G38)),"xxxxxxxxxxxx")</f>
        <v>xxxxxxxxxxxx</v>
      </c>
      <c r="F60" s="82" t="str">
        <f>IF('6- Feuille de notes'!$I$88="RECU(E)",IF(ISBLANK('1- Saisie des renseignements'!H38),"",'1- Saisie des renseignements'!H38),"xxxxxxxx")</f>
        <v>xxxxxxxx</v>
      </c>
      <c r="G60" s="81" t="str">
        <f>IF('6- Feuille de notes'!$I$88="RECU(E)",PROPER('1- Saisie des renseignements'!I38),"xxxxxxxxxxxx")</f>
        <v>xxxxxxxxxxxx</v>
      </c>
      <c r="H60" s="81" t="str">
        <f>IF('6- Feuille de notes'!$I$88="RECU(E)",CONCATENATE('1- Saisie des renseignements'!J38," / ",PROPER('1- Saisie des renseignements'!K38)),"xxxxxxxxxxxx")</f>
        <v>xxxxxxxxxxxx</v>
      </c>
      <c r="I60" s="79">
        <v>31</v>
      </c>
    </row>
    <row r="61" spans="1:9" ht="12.75">
      <c r="A61" s="80"/>
      <c r="B61" s="78" t="str">
        <f>IF('6- Feuille de notes'!$K$88="RECU(E)",'1- Saisie des renseignements'!C39,"xxxxxxxx")</f>
        <v>xxxxxxxx</v>
      </c>
      <c r="C61" s="82" t="str">
        <f>IF('6- Feuille de notes'!$K$88="RECU(E)",IF(ISBLANK('1- Saisie des renseignements'!D39),"",'1- Saisie des renseignements'!D39),"xx")</f>
        <v>xx</v>
      </c>
      <c r="D61" s="81" t="str">
        <f>IF('6- Feuille de notes'!$K$88="RECU(E)",PROPER('1- Saisie des renseignements'!E39),"xxxxxxxxxxxx")</f>
        <v>xxxxxxxxxxxx</v>
      </c>
      <c r="E61" s="81" t="str">
        <f>IF('1- Saisie des renseignements'!B39="RECU(E)",CONCATENATE(DAY('1- Saisie des renseignements'!F39),"/",MONTH('1- Saisie des renseignements'!F39),"/",YEAR('1- Saisie des renseignements'!F39)," à ",PROPER('1- Saisie des renseignements'!G39)),"xxxxxxxxxxxx")</f>
        <v>xxxxxxxxxxxx</v>
      </c>
      <c r="F61" s="82" t="str">
        <f>IF('6- Feuille de notes'!$K$88="RECU(E)",IF(ISBLANK('1- Saisie des renseignements'!H39),"",'1- Saisie des renseignements'!H39),"xxxxxxxx")</f>
        <v>xxxxxxxx</v>
      </c>
      <c r="G61" s="81" t="str">
        <f>IF('6- Feuille de notes'!$K$88="RECU(E)",PROPER('1- Saisie des renseignements'!I39),"xxxxxxxxxxxx")</f>
        <v>xxxxxxxxxxxx</v>
      </c>
      <c r="H61" s="81" t="str">
        <f>IF('6- Feuille de notes'!$K$88="RECU(E)",CONCATENATE('1- Saisie des renseignements'!J39," / ",PROPER('1- Saisie des renseignements'!K39)),"xxxxxxxxxxxx")</f>
        <v>xxxxxxxxxxxx</v>
      </c>
      <c r="I61" s="79">
        <v>32</v>
      </c>
    </row>
    <row r="62" spans="1:8" ht="12.75">
      <c r="A62" s="35"/>
      <c r="B62" s="35"/>
      <c r="C62" s="115" t="s">
        <v>210</v>
      </c>
      <c r="D62" s="35"/>
      <c r="E62" s="35"/>
      <c r="F62" s="35"/>
      <c r="G62" s="35"/>
      <c r="H62" s="35"/>
    </row>
    <row r="63" spans="1:8" ht="12.75">
      <c r="A63" s="36"/>
      <c r="B63" s="36"/>
      <c r="C63" s="36"/>
      <c r="D63" s="36"/>
      <c r="E63" s="36"/>
      <c r="F63" s="36"/>
      <c r="G63" s="36"/>
      <c r="H63" s="36"/>
    </row>
    <row r="64" spans="1:9" s="37" customFormat="1" ht="12.75">
      <c r="A64" s="506" t="s">
        <v>37</v>
      </c>
      <c r="B64" s="506"/>
      <c r="C64" s="506"/>
      <c r="D64" s="506"/>
      <c r="E64" s="506"/>
      <c r="F64" s="506"/>
      <c r="G64" s="506"/>
      <c r="H64" s="506"/>
      <c r="I64" s="506"/>
    </row>
    <row r="65" spans="1:8" ht="12.75">
      <c r="A65" s="38"/>
      <c r="B65" s="38"/>
      <c r="C65" s="38"/>
      <c r="D65" s="38"/>
      <c r="E65" s="38"/>
      <c r="F65" s="39"/>
      <c r="G65" s="39"/>
      <c r="H65" s="39"/>
    </row>
    <row r="66" spans="1:8" ht="12.75">
      <c r="A66" s="36"/>
      <c r="B66" s="36"/>
      <c r="C66" s="36"/>
      <c r="D66" s="36"/>
      <c r="E66" s="36"/>
      <c r="F66" s="36"/>
      <c r="G66" s="36"/>
      <c r="H66" s="36"/>
    </row>
    <row r="67" spans="1:8" ht="12.75" customHeight="1">
      <c r="A67" s="502" t="s">
        <v>209</v>
      </c>
      <c r="B67" s="503"/>
      <c r="C67" s="503"/>
      <c r="D67" s="504"/>
      <c r="E67" s="151" t="s">
        <v>88</v>
      </c>
      <c r="F67" s="534" t="str">
        <f>PROPER(CONCATENATE('2- Saisie Jury'!B$11," ",'2- Saisie Jury'!E$11,IF('2- Saisie Jury'!B$12&lt;&gt;"",CONCATENATE(" ; ",'2- Saisie Jury'!B$12," ",'2- Saisie Jury'!E$12)," "),IF('2- Saisie Jury'!B$13&lt;&gt;"",CONCATENATE(" ; ",'2- Saisie Jury'!B$13," ",'2- Saisie Jury'!E$13)," "),IF('2- Saisie Jury'!B$14&lt;&gt;"",CONCATENATE(" ; ",'2- Saisie Jury'!B$14," ",'2- Saisie Jury'!E$14)," "),IF('2- Saisie Jury'!B$15&lt;&gt;"",CONCATENATE(" ; ",'2- Saisie Jury'!B$15," ",'2- Saisie Jury'!E$15)," "),IF('2- Saisie Jury'!B$16&lt;&gt;"",CONCATENATE(" ; ",'2- Saisie Jury'!B$16," ",'2- Saisie Jury'!E$16)," ")))</f>
        <v>      </v>
      </c>
      <c r="G67" s="534"/>
      <c r="H67" s="152" t="s">
        <v>51</v>
      </c>
    </row>
    <row r="68" spans="1:8" ht="12.75">
      <c r="A68" s="505"/>
      <c r="B68" s="506"/>
      <c r="C68" s="506"/>
      <c r="D68" s="507"/>
      <c r="E68" s="36"/>
      <c r="F68" s="535" t="str">
        <f>PROPER(CONCATENATE(IF('2- Saisie Jury'!B$17&lt;&gt;"",CONCATENATE('2- Saisie Jury'!B$17," ",'2- Saisie Jury'!E$17)," "),IF('2- Saisie Jury'!B$18&lt;&gt;"",CONCATENATE(" ; ",'2- Saisie Jury'!B$18," ",'2- Saisie Jury'!E$18)," "),IF('2- Saisie Jury'!B$19&lt;&gt;"",CONCATENATE(" ; ",'2- Saisie Jury'!B$19," ",'2- Saisie Jury'!E$19)," "),IF('2- Saisie Jury'!B$20&lt;&gt;"",CONCATENATE(" ; ",'2- Saisie Jury'!B$20," ",'2- Saisie Jury'!E$20)," "),IF('2- Saisie Jury'!B$21&lt;&gt;"",CONCATENATE(" ; ",'2- Saisie Jury'!B$21," ",'2- Saisie Jury'!E$21)," "),IF('2- Saisie Jury'!B$22&lt;&gt;"",CONCATENATE(" ; ",'2- Saisie Jury'!B$22," ",'2- Saisie Jury'!E$22)," ")))</f>
        <v>      </v>
      </c>
      <c r="G68" s="535"/>
      <c r="H68" s="40" t="s">
        <v>51</v>
      </c>
    </row>
    <row r="69" spans="1:8" ht="12.75">
      <c r="A69" s="505"/>
      <c r="B69" s="506"/>
      <c r="C69" s="506"/>
      <c r="D69" s="507"/>
      <c r="E69" s="36"/>
      <c r="F69" s="535" t="str">
        <f>PROPER(CONCATENATE(IF('2- Saisie Jury'!B$23&lt;&gt;"",CONCATENATE('2- Saisie Jury'!B$23," ",'2- Saisie Jury'!E$23)," "),IF('2- Saisie Jury'!B$24&lt;&gt;"",CONCATENATE(" ; ",'2- Saisie Jury'!B$24," ",'2- Saisie Jury'!E$24)," "),IF('2- Saisie Jury'!B$25&lt;&gt;"",CONCATENATE(" ; ",'2- Saisie Jury'!B$25," ",'2- Saisie Jury'!E$25)," "),IF('2- Saisie Jury'!B$26&lt;&gt;"",CONCATENATE(" ; ",'2- Saisie Jury'!B$26," ",'2- Saisie Jury'!E$26)," "),IF('2- Saisie Jury'!B$27&lt;&gt;"",CONCATENATE(" ; ",'2- Saisie Jury'!B$27," ",'2- Saisie Jury'!E$27)," "),IF('2- Saisie Jury'!B$28&lt;&gt;"",CONCATENATE(" ; ",'2- Saisie Jury'!B$28," ",'2- Saisie Jury'!E$28)," ")))</f>
        <v>      </v>
      </c>
      <c r="G69" s="535"/>
      <c r="H69" s="40" t="s">
        <v>51</v>
      </c>
    </row>
    <row r="70" spans="1:8" ht="12.75">
      <c r="A70" s="508"/>
      <c r="B70" s="509"/>
      <c r="C70" s="509"/>
      <c r="D70" s="510"/>
      <c r="E70" s="36"/>
      <c r="F70" s="535" t="str">
        <f>PROPER(CONCATENATE(IF('2- Saisie Jury'!B$29&lt;&gt;"",CONCATENATE('2- Saisie Jury'!B$29," ",'2- Saisie Jury'!E$29)," "),IF('2- Saisie Jury'!B$30&lt;&gt;"",CONCATENATE(" ; ",'2- Saisie Jury'!B$30," ",'2- Saisie Jury'!E$30)," "),IF('2- Saisie Jury'!B$31&lt;&gt;"",CONCATENATE(" ; ",'2- Saisie Jury'!B$31," ",'2- Saisie Jury'!E$31)," "),IF('2- Saisie Jury'!B$32&lt;&gt;"",CONCATENATE(" ; ",'2- Saisie Jury'!B$32," ",'2- Saisie Jury'!E$32)," "),IF('2- Saisie Jury'!B$33&lt;&gt;"",CONCATENATE(" ; ",'2- Saisie Jury'!B$33," ",'2- Saisie Jury'!E$33)," "),IF('2- Saisie Jury'!B$34&lt;&gt;"",CONCATENATE(" ; ",'2- Saisie Jury'!B$34," ",'2- Saisie Jury'!E$34)," ")))</f>
        <v>      </v>
      </c>
      <c r="G70" s="535"/>
      <c r="H70" s="40" t="s">
        <v>51</v>
      </c>
    </row>
    <row r="71" spans="1:8" s="26" customFormat="1" ht="19.5" customHeight="1">
      <c r="A71" s="28"/>
      <c r="B71" s="28"/>
      <c r="C71" s="28"/>
      <c r="D71" s="500" t="str">
        <f>CONCATENATE("Fait à ",'1- Saisie des renseignements'!$J$5," le")</f>
        <v>Fait à Lieu de session le</v>
      </c>
      <c r="E71" s="500"/>
      <c r="F71" s="501">
        <f>'1- Saisie des renseignements'!$F$5</f>
        <v>40795</v>
      </c>
      <c r="G71" s="501"/>
      <c r="H71" s="41"/>
    </row>
    <row r="72" spans="1:8" s="26" customFormat="1" ht="12.75">
      <c r="A72" s="28"/>
      <c r="B72" s="28"/>
      <c r="C72" s="28"/>
      <c r="D72" s="28"/>
      <c r="E72" s="28"/>
      <c r="F72" s="34"/>
      <c r="G72" s="34"/>
      <c r="H72" s="41"/>
    </row>
    <row r="73" spans="1:9" ht="12.75">
      <c r="A73" s="28"/>
      <c r="B73" s="28" t="s">
        <v>16</v>
      </c>
      <c r="C73" s="28"/>
      <c r="D73" s="38"/>
      <c r="E73" s="513" t="s">
        <v>38</v>
      </c>
      <c r="F73" s="514"/>
      <c r="G73" s="538" t="s">
        <v>17</v>
      </c>
      <c r="H73" s="538"/>
      <c r="I73" s="26"/>
    </row>
    <row r="74" spans="1:8" ht="12.75">
      <c r="A74" s="36"/>
      <c r="B74" s="537" t="str">
        <f>'2- Saisie Jury'!C5</f>
        <v>Patrick Lamerat</v>
      </c>
      <c r="C74" s="537"/>
      <c r="D74" s="36"/>
      <c r="E74" s="536" t="str">
        <f>'2- Saisie Jury'!C7</f>
        <v>nom et prénom du délégué</v>
      </c>
      <c r="F74" s="537"/>
      <c r="G74" s="536" t="str">
        <f>'2- Saisie Jury'!C4</f>
        <v>nom et prénom du Président</v>
      </c>
      <c r="H74" s="537"/>
    </row>
    <row r="75" spans="1:8" ht="12.75">
      <c r="A75" s="36"/>
      <c r="B75" s="36"/>
      <c r="C75" s="36"/>
      <c r="D75" s="36"/>
      <c r="E75" s="36"/>
      <c r="F75" s="36"/>
      <c r="G75" s="36"/>
      <c r="H75" s="36"/>
    </row>
    <row r="76" spans="1:8" ht="12.75">
      <c r="A76" s="42"/>
      <c r="B76" s="42"/>
      <c r="C76" s="42"/>
      <c r="D76" s="42"/>
      <c r="E76" s="42"/>
      <c r="F76" s="42"/>
      <c r="G76" s="42"/>
      <c r="H76" s="42"/>
    </row>
    <row r="77" spans="1:8" ht="12.75">
      <c r="A77" s="42"/>
      <c r="B77" s="42"/>
      <c r="C77" s="42"/>
      <c r="D77" s="43"/>
      <c r="E77" s="44"/>
      <c r="F77" s="44"/>
      <c r="G77" s="42"/>
      <c r="H77" s="42"/>
    </row>
    <row r="78" spans="1:9" ht="12.75" customHeight="1">
      <c r="A78" s="519" t="s">
        <v>33</v>
      </c>
      <c r="B78" s="517" t="s">
        <v>34</v>
      </c>
      <c r="C78" s="517" t="s">
        <v>76</v>
      </c>
      <c r="D78" s="521" t="s">
        <v>13</v>
      </c>
      <c r="E78" s="517" t="s">
        <v>35</v>
      </c>
      <c r="F78" s="521" t="s">
        <v>14</v>
      </c>
      <c r="G78" s="511" t="s">
        <v>15</v>
      </c>
      <c r="H78" s="524" t="s">
        <v>36</v>
      </c>
      <c r="I78" s="523" t="s">
        <v>32</v>
      </c>
    </row>
    <row r="79" spans="1:9" ht="12.75">
      <c r="A79" s="520"/>
      <c r="B79" s="518"/>
      <c r="C79" s="518"/>
      <c r="D79" s="522"/>
      <c r="E79" s="512"/>
      <c r="F79" s="522"/>
      <c r="G79" s="512"/>
      <c r="H79" s="525"/>
      <c r="I79" s="523"/>
    </row>
    <row r="80" spans="1:9" ht="12.75">
      <c r="A80" s="80"/>
      <c r="B80" s="78" t="str">
        <f>IF('6- Feuille de notes'!$M$88="RECU(E)",'1- Saisie des renseignements'!C40,"xxxxxxxx")</f>
        <v>xxxxxxxx</v>
      </c>
      <c r="C80" s="82" t="str">
        <f>IF('6- Feuille de notes'!$M$88="RECU(E)",IF(ISBLANK('1- Saisie des renseignements'!D40),"",'1- Saisie des renseignements'!D40),"xx")</f>
        <v>xx</v>
      </c>
      <c r="D80" s="81" t="str">
        <f>IF('6- Feuille de notes'!$M$88="RECU(E)",PROPER('1- Saisie des renseignements'!E40),"xxxxxxxxxxxx")</f>
        <v>xxxxxxxxxxxx</v>
      </c>
      <c r="E80" s="81" t="str">
        <f>IF('1- Saisie des renseignements'!B40="RECU(E)",CONCATENATE(DAY('1- Saisie des renseignements'!F40),"/",MONTH('1- Saisie des renseignements'!F40),"/",YEAR('1- Saisie des renseignements'!F40)," à ",PROPER('1- Saisie des renseignements'!G40)),"xxxxxxxxxxxx")</f>
        <v>xxxxxxxxxxxx</v>
      </c>
      <c r="F80" s="82" t="str">
        <f>IF('6- Feuille de notes'!$M$88="RECU(E)",IF(ISBLANK('1- Saisie des renseignements'!H40),"",'1- Saisie des renseignements'!H40),"xxxxxxxx")</f>
        <v>xxxxxxxx</v>
      </c>
      <c r="G80" s="81" t="str">
        <f>IF('6- Feuille de notes'!$M$88="RECU(E)",PROPER('1- Saisie des renseignements'!I40),"xxxxxxxxxxxx")</f>
        <v>xxxxxxxxxxxx</v>
      </c>
      <c r="H80" s="81" t="str">
        <f>IF('6- Feuille de notes'!$M$88="RECU(E)",CONCATENATE('1- Saisie des renseignements'!J40," / ",PROPER('1- Saisie des renseignements'!K40)),"xxxxxxxxxxxx")</f>
        <v>xxxxxxxxxxxx</v>
      </c>
      <c r="I80" s="79">
        <v>33</v>
      </c>
    </row>
    <row r="81" spans="1:9" ht="12.75">
      <c r="A81" s="80"/>
      <c r="B81" s="78" t="str">
        <f>IF('6- Feuille de notes'!$O$88="RECU(E)",'1- Saisie des renseignements'!C41,"xxxxxxxx")</f>
        <v>xxxxxxxx</v>
      </c>
      <c r="C81" s="82" t="str">
        <f>IF('6- Feuille de notes'!$O$88="RECU(E)",IF(ISBLANK('1- Saisie des renseignements'!D41),"",'1- Saisie des renseignements'!D41),"xx")</f>
        <v>xx</v>
      </c>
      <c r="D81" s="81" t="str">
        <f>IF('6- Feuille de notes'!$O$88="RECU(E)",PROPER('1- Saisie des renseignements'!E41),"xxxxxxxxxxxx")</f>
        <v>xxxxxxxxxxxx</v>
      </c>
      <c r="E81" s="81" t="str">
        <f>IF('1- Saisie des renseignements'!B41="RECU(E)",CONCATENATE(DAY('1- Saisie des renseignements'!F41),"/",MONTH('1- Saisie des renseignements'!F41),"/",YEAR('1- Saisie des renseignements'!F41)," à ",PROPER('1- Saisie des renseignements'!G41)),"xxxxxxxxxxxx")</f>
        <v>xxxxxxxxxxxx</v>
      </c>
      <c r="F81" s="82" t="str">
        <f>IF('6- Feuille de notes'!$O$88="RECU(E)",IF(ISBLANK('1- Saisie des renseignements'!H41),"",'1- Saisie des renseignements'!H41),"xxxxxxxx")</f>
        <v>xxxxxxxx</v>
      </c>
      <c r="G81" s="81" t="str">
        <f>IF('6- Feuille de notes'!$O$88="RECU(E)",PROPER('1- Saisie des renseignements'!I41),"xxxxxxxxxxxx")</f>
        <v>xxxxxxxxxxxx</v>
      </c>
      <c r="H81" s="81" t="str">
        <f>IF('6- Feuille de notes'!$O$88="RECU(E)",CONCATENATE('1- Saisie des renseignements'!J41," / ",PROPER('1- Saisie des renseignements'!K41)),"xxxxxxxxxxxx")</f>
        <v>xxxxxxxxxxxx</v>
      </c>
      <c r="I81" s="79">
        <v>34</v>
      </c>
    </row>
    <row r="82" spans="1:9" ht="12.75">
      <c r="A82" s="80"/>
      <c r="B82" s="78" t="str">
        <f>IF('6- Feuille de notes'!$Q$88="RECU(E)",'1- Saisie des renseignements'!C42,"xxxxxxxx")</f>
        <v>xxxxxxxx</v>
      </c>
      <c r="C82" s="82" t="str">
        <f>IF('6- Feuille de notes'!$Q$88="RECU(E)",IF(ISBLANK('1- Saisie des renseignements'!D42),"",'1- Saisie des renseignements'!D42),"xx")</f>
        <v>xx</v>
      </c>
      <c r="D82" s="81" t="str">
        <f>IF('6- Feuille de notes'!$Q$88="RECU(E)",PROPER('1- Saisie des renseignements'!E42),"xxxxxxxxxxxx")</f>
        <v>xxxxxxxxxxxx</v>
      </c>
      <c r="E82" s="81" t="str">
        <f>IF('1- Saisie des renseignements'!B42="RECU(E)",CONCATENATE(DAY('1- Saisie des renseignements'!F42),"/",MONTH('1- Saisie des renseignements'!F42),"/",YEAR('1- Saisie des renseignements'!F42)," à ",PROPER('1- Saisie des renseignements'!G42)),"xxxxxxxxxxxx")</f>
        <v>xxxxxxxxxxxx</v>
      </c>
      <c r="F82" s="82" t="str">
        <f>IF('6- Feuille de notes'!$Q$88="RECU(E)",IF(ISBLANK('1- Saisie des renseignements'!H42),"",'1- Saisie des renseignements'!H42),"xxxxxxxx")</f>
        <v>xxxxxxxx</v>
      </c>
      <c r="G82" s="81" t="str">
        <f>IF('6- Feuille de notes'!$Q$88="RECU(E)",PROPER('1- Saisie des renseignements'!I42),"xxxxxxxxxxxx")</f>
        <v>xxxxxxxxxxxx</v>
      </c>
      <c r="H82" s="81" t="str">
        <f>IF('6- Feuille de notes'!$Q$88="RECU(E)",CONCATENATE('1- Saisie des renseignements'!J42," / ",PROPER('1- Saisie des renseignements'!K42)),"xxxxxxxxxxxx")</f>
        <v>xxxxxxxxxxxx</v>
      </c>
      <c r="I82" s="79">
        <v>35</v>
      </c>
    </row>
    <row r="83" spans="1:9" ht="12.75">
      <c r="A83" s="77"/>
      <c r="B83" s="78" t="str">
        <f>IF('6- Feuille de notes'!$E$108="RECU(E)",'1- Saisie des renseignements'!C43,"xxxxxxxx")</f>
        <v>xxxxxxxx</v>
      </c>
      <c r="C83" s="82" t="str">
        <f>IF('6- Feuille de notes'!$E$108="RECU(E)",IF(ISBLANK('1- Saisie des renseignements'!D43),"",'1- Saisie des renseignements'!D43),"xx")</f>
        <v>xx</v>
      </c>
      <c r="D83" s="81" t="str">
        <f>IF('6- Feuille de notes'!$E$108="RECU(E)",PROPER('1- Saisie des renseignements'!E43),"xxxxxxxxxxxx")</f>
        <v>xxxxxxxxxxxx</v>
      </c>
      <c r="E83" s="81" t="str">
        <f>IF('1- Saisie des renseignements'!B43="RECU(E)",CONCATENATE(DAY('1- Saisie des renseignements'!F43),"/",MONTH('1- Saisie des renseignements'!F43),"/",YEAR('1- Saisie des renseignements'!F43)," à ",PROPER('1- Saisie des renseignements'!G43)),"xxxxxxxxxxxx")</f>
        <v>xxxxxxxxxxxx</v>
      </c>
      <c r="F83" s="82" t="str">
        <f>IF('6- Feuille de notes'!$E$108="RECU(E)",IF(ISBLANK('1- Saisie des renseignements'!H43),"",'1- Saisie des renseignements'!H43),"xxxxxxxx")</f>
        <v>xxxxxxxx</v>
      </c>
      <c r="G83" s="81" t="str">
        <f>IF('6- Feuille de notes'!$E$108="RECU(E)",PROPER('1- Saisie des renseignements'!I43),"xxxxxxxxxxxx")</f>
        <v>xxxxxxxxxxxx</v>
      </c>
      <c r="H83" s="81" t="str">
        <f>IF('6- Feuille de notes'!$E$108="RECU(E)",CONCATENATE('1- Saisie des renseignements'!J43," / ",PROPER('1- Saisie des renseignements'!K43)),"xxxxxxxxxxxx")</f>
        <v>xxxxxxxxxxxx</v>
      </c>
      <c r="I83" s="79">
        <v>36</v>
      </c>
    </row>
    <row r="84" spans="1:9" ht="12.75">
      <c r="A84" s="80"/>
      <c r="B84" s="78" t="str">
        <f>IF('6- Feuille de notes'!$G$108="RECU(E)",'1- Saisie des renseignements'!C44,"xxxxxxxx")</f>
        <v>xxxxxxxx</v>
      </c>
      <c r="C84" s="82" t="str">
        <f>IF('6- Feuille de notes'!$G$108="RECU(E)",IF(ISBLANK('1- Saisie des renseignements'!D44),"",'1- Saisie des renseignements'!D44),"xx")</f>
        <v>xx</v>
      </c>
      <c r="D84" s="81" t="str">
        <f>IF('6- Feuille de notes'!$G$108="RECU(E)",PROPER('1- Saisie des renseignements'!E44),"xxxxxxxxxxxx")</f>
        <v>xxxxxxxxxxxx</v>
      </c>
      <c r="E84" s="81" t="str">
        <f>IF('1- Saisie des renseignements'!B44="RECU(E)",CONCATENATE(DAY('1- Saisie des renseignements'!F44),"/",MONTH('1- Saisie des renseignements'!F44),"/",YEAR('1- Saisie des renseignements'!F44)," à ",PROPER('1- Saisie des renseignements'!G44)),"xxxxxxxxxxxx")</f>
        <v>xxxxxxxxxxxx</v>
      </c>
      <c r="F84" s="82" t="str">
        <f>IF('6- Feuille de notes'!$G$108="RECU(E)",IF(ISBLANK('1- Saisie des renseignements'!H44),"",'1- Saisie des renseignements'!H44),"xxxxxxxx")</f>
        <v>xxxxxxxx</v>
      </c>
      <c r="G84" s="81" t="str">
        <f>IF('6- Feuille de notes'!$G$108="RECU(E)",PROPER('1- Saisie des renseignements'!I44),"xxxxxxxxxxxx")</f>
        <v>xxxxxxxxxxxx</v>
      </c>
      <c r="H84" s="81" t="str">
        <f>IF('6- Feuille de notes'!$G$108="RECU(E)",CONCATENATE('1- Saisie des renseignements'!J44," / ",PROPER('1- Saisie des renseignements'!K44)),"xxxxxxxxxxxx")</f>
        <v>xxxxxxxxxxxx</v>
      </c>
      <c r="I84" s="79">
        <v>37</v>
      </c>
    </row>
    <row r="85" spans="1:9" ht="12.75">
      <c r="A85" s="80"/>
      <c r="B85" s="78" t="str">
        <f>IF('6- Feuille de notes'!$I$108="RECU(E)",'1- Saisie des renseignements'!C45,"xxxxxxxx")</f>
        <v>xxxxxxxx</v>
      </c>
      <c r="C85" s="82" t="str">
        <f>IF('6- Feuille de notes'!$I$108="RECU(E)",IF(ISBLANK('1- Saisie des renseignements'!D45),"",'1- Saisie des renseignements'!D45),"xx")</f>
        <v>xx</v>
      </c>
      <c r="D85" s="81" t="str">
        <f>IF('6- Feuille de notes'!$I$108="RECU(E)",PROPER('1- Saisie des renseignements'!E45),"xxxxxxxxxxxx")</f>
        <v>xxxxxxxxxxxx</v>
      </c>
      <c r="E85" s="81" t="str">
        <f>IF('1- Saisie des renseignements'!B45="RECU(E)",CONCATENATE(DAY('1- Saisie des renseignements'!F45),"/",MONTH('1- Saisie des renseignements'!F45),"/",YEAR('1- Saisie des renseignements'!F45)," à ",PROPER('1- Saisie des renseignements'!G45)),"xxxxxxxxxxxx")</f>
        <v>xxxxxxxxxxxx</v>
      </c>
      <c r="F85" s="82" t="str">
        <f>IF('6- Feuille de notes'!$I$108="RECU(E)",IF(ISBLANK('1- Saisie des renseignements'!H45),"",'1- Saisie des renseignements'!H45),"xxxxxxxx")</f>
        <v>xxxxxxxx</v>
      </c>
      <c r="G85" s="81" t="str">
        <f>IF('6- Feuille de notes'!$I$108="RECU(E)",PROPER('1- Saisie des renseignements'!I45),"xxxxxxxxxxxx")</f>
        <v>xxxxxxxxxxxx</v>
      </c>
      <c r="H85" s="81" t="str">
        <f>IF('6- Feuille de notes'!$I$108="RECU(E)",CONCATENATE('1- Saisie des renseignements'!J45," / ",PROPER('1- Saisie des renseignements'!K45)),"xxxxxxxxxxxx")</f>
        <v>xxxxxxxxxxxx</v>
      </c>
      <c r="I85" s="79">
        <v>38</v>
      </c>
    </row>
    <row r="86" spans="1:9" ht="12.75">
      <c r="A86" s="80"/>
      <c r="B86" s="78" t="str">
        <f>IF('6- Feuille de notes'!$K$108="RECU(E)",'1- Saisie des renseignements'!C46,"xxxxxxxx")</f>
        <v>xxxxxxxx</v>
      </c>
      <c r="C86" s="82" t="str">
        <f>IF('6- Feuille de notes'!$K$108="RECU(E)",IF(ISBLANK('1- Saisie des renseignements'!D46),"",'1- Saisie des renseignements'!D46),"xx")</f>
        <v>xx</v>
      </c>
      <c r="D86" s="81" t="str">
        <f>IF('6- Feuille de notes'!$K$108="RECU(E)",PROPER('1- Saisie des renseignements'!E46),"xxxxxxxxxxxx")</f>
        <v>xxxxxxxxxxxx</v>
      </c>
      <c r="E86" s="81" t="str">
        <f>IF('1- Saisie des renseignements'!B46="RECU(E)",CONCATENATE(DAY('1- Saisie des renseignements'!F46),"/",MONTH('1- Saisie des renseignements'!F46),"/",YEAR('1- Saisie des renseignements'!F46)," à ",PROPER('1- Saisie des renseignements'!G46)),"xxxxxxxxxxxx")</f>
        <v>xxxxxxxxxxxx</v>
      </c>
      <c r="F86" s="82" t="str">
        <f>IF('6- Feuille de notes'!$K$108="RECU(E)",IF(ISBLANK('1- Saisie des renseignements'!H46),"",'1- Saisie des renseignements'!H46),"xxxxxxxx")</f>
        <v>xxxxxxxx</v>
      </c>
      <c r="G86" s="81" t="str">
        <f>IF('6- Feuille de notes'!$K$108="RECU(E)",PROPER('1- Saisie des renseignements'!I46),"xxxxxxxxxxxx")</f>
        <v>xxxxxxxxxxxx</v>
      </c>
      <c r="H86" s="81" t="str">
        <f>IF('6- Feuille de notes'!$K$108="RECU(E)",CONCATENATE('1- Saisie des renseignements'!J46," / ",PROPER('1- Saisie des renseignements'!K46)),"xxxxxxxxxxxx")</f>
        <v>xxxxxxxxxxxx</v>
      </c>
      <c r="I86" s="79">
        <v>39</v>
      </c>
    </row>
    <row r="87" spans="1:9" ht="12.75">
      <c r="A87" s="80"/>
      <c r="B87" s="78" t="str">
        <f>IF('6- Feuille de notes'!$M$108="RECU(E)",'1- Saisie des renseignements'!C47,"xxxxxxxx")</f>
        <v>xxxxxxxx</v>
      </c>
      <c r="C87" s="82" t="str">
        <f>IF('6- Feuille de notes'!$M$108="RECU(E)",IF(ISBLANK('1- Saisie des renseignements'!D47),"",'1- Saisie des renseignements'!D47),"xx")</f>
        <v>xx</v>
      </c>
      <c r="D87" s="81" t="str">
        <f>IF('6- Feuille de notes'!$M$108="RECU(E)",PROPER('1- Saisie des renseignements'!E47),"xxxxxxxxxxxx")</f>
        <v>xxxxxxxxxxxx</v>
      </c>
      <c r="E87" s="81" t="str">
        <f>IF('1- Saisie des renseignements'!B47="RECU(E)",CONCATENATE(DAY('1- Saisie des renseignements'!F47),"/",MONTH('1- Saisie des renseignements'!F47),"/",YEAR('1- Saisie des renseignements'!F47)," à ",PROPER('1- Saisie des renseignements'!G47)),"xxxxxxxxxxxx")</f>
        <v>xxxxxxxxxxxx</v>
      </c>
      <c r="F87" s="82" t="str">
        <f>IF('6- Feuille de notes'!$M$108="RECU(E)",IF(ISBLANK('1- Saisie des renseignements'!H47),"",'1- Saisie des renseignements'!H47),"xxxxxxxx")</f>
        <v>xxxxxxxx</v>
      </c>
      <c r="G87" s="81" t="str">
        <f>IF('6- Feuille de notes'!$M$108="RECU(E)",PROPER('1- Saisie des renseignements'!I47),"xxxxxxxxxxxx")</f>
        <v>xxxxxxxxxxxx</v>
      </c>
      <c r="H87" s="81" t="str">
        <f>IF('6- Feuille de notes'!$M$108="RECU(E)",CONCATENATE('1- Saisie des renseignements'!J47," / ",PROPER('1- Saisie des renseignements'!K47)),"xxxxxxxxxxxx")</f>
        <v>xxxxxxxxxxxx</v>
      </c>
      <c r="I87" s="79">
        <v>40</v>
      </c>
    </row>
    <row r="88" spans="1:9" ht="12.75">
      <c r="A88" s="80"/>
      <c r="B88" s="78" t="str">
        <f>IF('6- Feuille de notes'!$O$108="RECU(E)",'1- Saisie des renseignements'!C48,"xxxxxxxx")</f>
        <v>xxxxxxxx</v>
      </c>
      <c r="C88" s="82" t="str">
        <f>IF('6- Feuille de notes'!$O$108="RECU(E)",IF(ISBLANK('1- Saisie des renseignements'!D48),"",'1- Saisie des renseignements'!D48),"xx")</f>
        <v>xx</v>
      </c>
      <c r="D88" s="81" t="str">
        <f>IF('6- Feuille de notes'!$O$108="RECU(E)",PROPER('1- Saisie des renseignements'!E48),"xxxxxxxxxxxx")</f>
        <v>xxxxxxxxxxxx</v>
      </c>
      <c r="E88" s="81" t="str">
        <f>IF('1- Saisie des renseignements'!B48="RECU(E)",CONCATENATE(DAY('1- Saisie des renseignements'!F48),"/",MONTH('1- Saisie des renseignements'!F48),"/",YEAR('1- Saisie des renseignements'!F48)," à ",PROPER('1- Saisie des renseignements'!G48)),"xxxxxxxxxxxx")</f>
        <v>xxxxxxxxxxxx</v>
      </c>
      <c r="F88" s="82" t="str">
        <f>IF('6- Feuille de notes'!$O$108="RECU(E)",IF(ISBLANK('1- Saisie des renseignements'!H48),"",'1- Saisie des renseignements'!H48),"xxxxxxxx")</f>
        <v>xxxxxxxx</v>
      </c>
      <c r="G88" s="81" t="str">
        <f>IF('6- Feuille de notes'!$O$108="RECU(E)",PROPER('1- Saisie des renseignements'!I48),"xxxxxxxxxxxx")</f>
        <v>xxxxxxxxxxxx</v>
      </c>
      <c r="H88" s="81" t="str">
        <f>IF('6- Feuille de notes'!$O$108="RECU(E)",CONCATENATE('1- Saisie des renseignements'!J48," / ",PROPER('1- Saisie des renseignements'!K48)),"xxxxxxxxxxxx")</f>
        <v>xxxxxxxxxxxx</v>
      </c>
      <c r="I88" s="79">
        <v>41</v>
      </c>
    </row>
    <row r="89" spans="1:9" ht="12.75">
      <c r="A89" s="80"/>
      <c r="B89" s="78" t="str">
        <f>IF('6- Feuille de notes'!$Q$108="RECU(E)",'1- Saisie des renseignements'!C49,"xxxxxxxx")</f>
        <v>xxxxxxxx</v>
      </c>
      <c r="C89" s="82" t="str">
        <f>IF('6- Feuille de notes'!$Q$108="RECU(E)",IF(ISBLANK('1- Saisie des renseignements'!D50),"",'1- Saisie des renseignements'!D50),"xx")</f>
        <v>xx</v>
      </c>
      <c r="D89" s="81" t="str">
        <f>IF('6- Feuille de notes'!$Q$108="RECU(E)",PROPER('1- Saisie des renseignements'!E49),"xxxxxxxxxxxx")</f>
        <v>xxxxxxxxxxxx</v>
      </c>
      <c r="E89" s="81" t="str">
        <f>IF('1- Saisie des renseignements'!B49="RECU(E)",CONCATENATE(DAY('1- Saisie des renseignements'!F49),"/",MONTH('1- Saisie des renseignements'!F49),"/",YEAR('1- Saisie des renseignements'!F49)," à ",PROPER('1- Saisie des renseignements'!G49)),"xxxxxxxxxxxx")</f>
        <v>xxxxxxxxxxxx</v>
      </c>
      <c r="F89" s="82" t="str">
        <f>IF('6- Feuille de notes'!$Q$108="RECU(E)",IF(ISBLANK('1- Saisie des renseignements'!H49),"",'1- Saisie des renseignements'!H49),"xxxxxxxx")</f>
        <v>xxxxxxxx</v>
      </c>
      <c r="G89" s="81" t="str">
        <f>IF('6- Feuille de notes'!$Q$108="RECU(E)",PROPER('1- Saisie des renseignements'!I49),"xxxxxxxxxxxx")</f>
        <v>xxxxxxxxxxxx</v>
      </c>
      <c r="H89" s="81" t="str">
        <f>IF('6- Feuille de notes'!$Q$108="RECU(E)",CONCATENATE('1- Saisie des renseignements'!J49," / ",PROPER('1- Saisie des renseignements'!K49)),"xxxxxxxxxxxx")</f>
        <v>xxxxxxxxxxxx</v>
      </c>
      <c r="I89" s="79">
        <v>42</v>
      </c>
    </row>
    <row r="90" spans="1:9" ht="12.75">
      <c r="A90" s="80"/>
      <c r="B90" s="78"/>
      <c r="C90" s="114"/>
      <c r="D90" s="81"/>
      <c r="E90" s="81"/>
      <c r="F90" s="82"/>
      <c r="G90" s="81"/>
      <c r="H90" s="81"/>
      <c r="I90" s="79"/>
    </row>
    <row r="91" spans="1:9" ht="12.75">
      <c r="A91" s="80"/>
      <c r="B91" s="78"/>
      <c r="C91" s="114"/>
      <c r="D91" s="81"/>
      <c r="E91" s="81"/>
      <c r="F91" s="82"/>
      <c r="G91" s="81"/>
      <c r="H91" s="81"/>
      <c r="I91" s="79"/>
    </row>
    <row r="92" spans="1:9" ht="12.75">
      <c r="A92" s="80"/>
      <c r="B92" s="78"/>
      <c r="C92" s="114"/>
      <c r="D92" s="81"/>
      <c r="E92" s="81"/>
      <c r="F92" s="82"/>
      <c r="G92" s="81"/>
      <c r="H92" s="81"/>
      <c r="I92" s="79"/>
    </row>
    <row r="93" spans="1:9" ht="12.75">
      <c r="A93" s="80"/>
      <c r="B93" s="78"/>
      <c r="C93" s="114"/>
      <c r="D93" s="81"/>
      <c r="E93" s="81"/>
      <c r="F93" s="81"/>
      <c r="G93" s="81"/>
      <c r="H93" s="81"/>
      <c r="I93" s="79"/>
    </row>
    <row r="94" spans="1:9" ht="12.75">
      <c r="A94" s="80"/>
      <c r="B94" s="78"/>
      <c r="C94" s="114"/>
      <c r="D94" s="81"/>
      <c r="E94" s="81"/>
      <c r="F94" s="81"/>
      <c r="G94" s="81"/>
      <c r="H94" s="81"/>
      <c r="I94" s="79"/>
    </row>
    <row r="95" spans="1:9" ht="12.75">
      <c r="A95" s="80"/>
      <c r="B95" s="78"/>
      <c r="C95" s="114"/>
      <c r="D95" s="81"/>
      <c r="E95" s="81"/>
      <c r="F95" s="81"/>
      <c r="G95" s="81"/>
      <c r="H95" s="81"/>
      <c r="I95" s="79"/>
    </row>
    <row r="96" spans="1:8" ht="12.75">
      <c r="A96" s="35"/>
      <c r="B96" s="35"/>
      <c r="C96" s="115" t="s">
        <v>210</v>
      </c>
      <c r="D96" s="35"/>
      <c r="E96" s="35"/>
      <c r="F96" s="35"/>
      <c r="G96" s="35"/>
      <c r="H96" s="35"/>
    </row>
    <row r="97" spans="1:8" ht="12.75">
      <c r="A97" s="36"/>
      <c r="B97" s="36"/>
      <c r="C97" s="36"/>
      <c r="D97" s="36"/>
      <c r="E97" s="36"/>
      <c r="F97" s="36"/>
      <c r="G97" s="36"/>
      <c r="H97" s="36"/>
    </row>
    <row r="98" spans="1:9" s="37" customFormat="1" ht="12.75">
      <c r="A98" s="506" t="s">
        <v>37</v>
      </c>
      <c r="B98" s="506"/>
      <c r="C98" s="506"/>
      <c r="D98" s="506"/>
      <c r="E98" s="506"/>
      <c r="F98" s="506"/>
      <c r="G98" s="506"/>
      <c r="H98" s="506"/>
      <c r="I98" s="506"/>
    </row>
    <row r="99" spans="1:8" ht="12.75">
      <c r="A99" s="38"/>
      <c r="B99" s="38"/>
      <c r="C99" s="38"/>
      <c r="D99" s="38"/>
      <c r="E99" s="38"/>
      <c r="F99" s="39"/>
      <c r="G99" s="39"/>
      <c r="H99" s="39"/>
    </row>
    <row r="100" spans="1:8" ht="12.75">
      <c r="A100" s="36"/>
      <c r="B100" s="36"/>
      <c r="C100" s="36"/>
      <c r="D100" s="36"/>
      <c r="E100" s="36"/>
      <c r="F100" s="36"/>
      <c r="G100" s="36"/>
      <c r="H100" s="36"/>
    </row>
    <row r="101" spans="1:8" ht="12.75" customHeight="1">
      <c r="A101" s="502" t="s">
        <v>209</v>
      </c>
      <c r="B101" s="503"/>
      <c r="C101" s="503"/>
      <c r="D101" s="504"/>
      <c r="E101" s="151" t="s">
        <v>88</v>
      </c>
      <c r="F101" s="534" t="str">
        <f>PROPER(CONCATENATE('2- Saisie Jury'!B$11," ",'2- Saisie Jury'!E$11,IF('2- Saisie Jury'!B$12&lt;&gt;"",CONCATENATE(" ; ",'2- Saisie Jury'!B$12," ",'2- Saisie Jury'!E$12)," "),IF('2- Saisie Jury'!B$13&lt;&gt;"",CONCATENATE(" ; ",'2- Saisie Jury'!B$13," ",'2- Saisie Jury'!E$13)," "),IF('2- Saisie Jury'!B$14&lt;&gt;"",CONCATENATE(" ; ",'2- Saisie Jury'!B$14," ",'2- Saisie Jury'!E$14)," "),IF('2- Saisie Jury'!B$15&lt;&gt;"",CONCATENATE(" ; ",'2- Saisie Jury'!B$15," ",'2- Saisie Jury'!E$15)," "),IF('2- Saisie Jury'!B$16&lt;&gt;"",CONCATENATE(" ; ",'2- Saisie Jury'!B$16," ",'2- Saisie Jury'!E$16)," ")))</f>
        <v>      </v>
      </c>
      <c r="G101" s="534"/>
      <c r="H101" s="152" t="s">
        <v>51</v>
      </c>
    </row>
    <row r="102" spans="1:8" ht="12.75">
      <c r="A102" s="505"/>
      <c r="B102" s="506"/>
      <c r="C102" s="506"/>
      <c r="D102" s="507"/>
      <c r="E102" s="36"/>
      <c r="F102" s="535" t="str">
        <f>PROPER(CONCATENATE(IF('2- Saisie Jury'!B$17&lt;&gt;"",CONCATENATE('2- Saisie Jury'!B$17," ",'2- Saisie Jury'!E$17)," "),IF('2- Saisie Jury'!B$18&lt;&gt;"",CONCATENATE(" ; ",'2- Saisie Jury'!B$18," ",'2- Saisie Jury'!E$18)," "),IF('2- Saisie Jury'!B$19&lt;&gt;"",CONCATENATE(" ; ",'2- Saisie Jury'!B$19," ",'2- Saisie Jury'!E$19)," "),IF('2- Saisie Jury'!B$20&lt;&gt;"",CONCATENATE(" ; ",'2- Saisie Jury'!B$20," ",'2- Saisie Jury'!E$20)," "),IF('2- Saisie Jury'!B$21&lt;&gt;"",CONCATENATE(" ; ",'2- Saisie Jury'!B$21," ",'2- Saisie Jury'!E$21)," "),IF('2- Saisie Jury'!B$22&lt;&gt;"",CONCATENATE(" ; ",'2- Saisie Jury'!B$22," ",'2- Saisie Jury'!E$22)," ")))</f>
        <v>      </v>
      </c>
      <c r="G102" s="535"/>
      <c r="H102" s="40" t="s">
        <v>51</v>
      </c>
    </row>
    <row r="103" spans="1:8" ht="12.75">
      <c r="A103" s="505"/>
      <c r="B103" s="506"/>
      <c r="C103" s="506"/>
      <c r="D103" s="507"/>
      <c r="E103" s="36"/>
      <c r="F103" s="535" t="str">
        <f>PROPER(CONCATENATE(IF('2- Saisie Jury'!B$23&lt;&gt;"",CONCATENATE('2- Saisie Jury'!B$23," ",'2- Saisie Jury'!E$23)," "),IF('2- Saisie Jury'!B$24&lt;&gt;"",CONCATENATE(" ; ",'2- Saisie Jury'!B$24," ",'2- Saisie Jury'!E$24)," "),IF('2- Saisie Jury'!B$25&lt;&gt;"",CONCATENATE(" ; ",'2- Saisie Jury'!B$25," ",'2- Saisie Jury'!E$25)," "),IF('2- Saisie Jury'!B$26&lt;&gt;"",CONCATENATE(" ; ",'2- Saisie Jury'!B$26," ",'2- Saisie Jury'!E$26)," "),IF('2- Saisie Jury'!B$27&lt;&gt;"",CONCATENATE(" ; ",'2- Saisie Jury'!B$27," ",'2- Saisie Jury'!E$27)," "),IF('2- Saisie Jury'!B$28&lt;&gt;"",CONCATENATE(" ; ",'2- Saisie Jury'!B$28," ",'2- Saisie Jury'!E$28)," ")))</f>
        <v>      </v>
      </c>
      <c r="G103" s="535"/>
      <c r="H103" s="40" t="s">
        <v>51</v>
      </c>
    </row>
    <row r="104" spans="1:8" ht="12.75">
      <c r="A104" s="508"/>
      <c r="B104" s="509"/>
      <c r="C104" s="509"/>
      <c r="D104" s="510"/>
      <c r="E104" s="36"/>
      <c r="F104" s="535" t="str">
        <f>PROPER(CONCATENATE(IF('2- Saisie Jury'!B$29&lt;&gt;"",CONCATENATE('2- Saisie Jury'!B$29," ",'2- Saisie Jury'!E$29)," "),IF('2- Saisie Jury'!B$30&lt;&gt;"",CONCATENATE(" ; ",'2- Saisie Jury'!B$30," ",'2- Saisie Jury'!E$30)," "),IF('2- Saisie Jury'!B$31&lt;&gt;"",CONCATENATE(" ; ",'2- Saisie Jury'!B$31," ",'2- Saisie Jury'!E$31)," "),IF('2- Saisie Jury'!B$32&lt;&gt;"",CONCATENATE(" ; ",'2- Saisie Jury'!B$32," ",'2- Saisie Jury'!E$32)," "),IF('2- Saisie Jury'!B$33&lt;&gt;"",CONCATENATE(" ; ",'2- Saisie Jury'!B$33," ",'2- Saisie Jury'!E$33)," "),IF('2- Saisie Jury'!B$34&lt;&gt;"",CONCATENATE(" ; ",'2- Saisie Jury'!B$34," ",'2- Saisie Jury'!E$34)," ")))</f>
        <v>      </v>
      </c>
      <c r="G104" s="535"/>
      <c r="H104" s="40" t="s">
        <v>51</v>
      </c>
    </row>
    <row r="105" spans="1:7" s="26" customFormat="1" ht="19.5" customHeight="1">
      <c r="A105" s="28"/>
      <c r="B105" s="28"/>
      <c r="C105" s="28"/>
      <c r="D105" s="500" t="str">
        <f>CONCATENATE("Fait à ",'1- Saisie des renseignements'!$J$5," le")</f>
        <v>Fait à Lieu de session le</v>
      </c>
      <c r="E105" s="500"/>
      <c r="F105" s="501">
        <f>'1- Saisie des renseignements'!$F$5</f>
        <v>40795</v>
      </c>
      <c r="G105" s="501"/>
    </row>
    <row r="106" spans="1:8" s="26" customFormat="1" ht="12.75">
      <c r="A106" s="28"/>
      <c r="B106" s="28"/>
      <c r="C106" s="28"/>
      <c r="D106" s="28"/>
      <c r="E106" s="28"/>
      <c r="F106" s="34"/>
      <c r="G106" s="34"/>
      <c r="H106" s="41"/>
    </row>
    <row r="107" spans="1:9" ht="12.75">
      <c r="A107" s="28"/>
      <c r="B107" s="28" t="s">
        <v>16</v>
      </c>
      <c r="C107" s="28"/>
      <c r="D107" s="38"/>
      <c r="E107" s="513" t="s">
        <v>38</v>
      </c>
      <c r="F107" s="514"/>
      <c r="G107" s="538" t="s">
        <v>17</v>
      </c>
      <c r="H107" s="538"/>
      <c r="I107" s="26"/>
    </row>
    <row r="108" spans="1:8" ht="12.75">
      <c r="A108" s="36"/>
      <c r="B108" s="537" t="str">
        <f>'2- Saisie Jury'!C5</f>
        <v>Patrick Lamerat</v>
      </c>
      <c r="C108" s="537"/>
      <c r="D108" s="36"/>
      <c r="E108" s="536" t="str">
        <f>'2- Saisie Jury'!C7</f>
        <v>nom et prénom du délégué</v>
      </c>
      <c r="F108" s="537"/>
      <c r="G108" s="536" t="str">
        <f>'2- Saisie Jury'!C4</f>
        <v>nom et prénom du Président</v>
      </c>
      <c r="H108" s="537"/>
    </row>
    <row r="109" spans="1:8" ht="12.75">
      <c r="A109" s="36"/>
      <c r="B109" s="36"/>
      <c r="C109" s="36"/>
      <c r="D109" s="36"/>
      <c r="E109" s="36"/>
      <c r="F109" s="36"/>
      <c r="G109" s="36"/>
      <c r="H109" s="36"/>
    </row>
    <row r="110" spans="1:8" ht="12.75">
      <c r="A110" s="42"/>
      <c r="B110" s="42"/>
      <c r="C110" s="42"/>
      <c r="D110" s="43"/>
      <c r="E110" s="44"/>
      <c r="F110" s="44"/>
      <c r="G110" s="42"/>
      <c r="H110" s="42"/>
    </row>
  </sheetData>
  <sheetProtection/>
  <mergeCells count="73">
    <mergeCell ref="E108:F108"/>
    <mergeCell ref="G74:H74"/>
    <mergeCell ref="G108:H108"/>
    <mergeCell ref="B40:C40"/>
    <mergeCell ref="B74:C74"/>
    <mergeCell ref="B108:C108"/>
    <mergeCell ref="F104:G104"/>
    <mergeCell ref="E78:E79"/>
    <mergeCell ref="H78:H79"/>
    <mergeCell ref="E40:F40"/>
    <mergeCell ref="G39:H39"/>
    <mergeCell ref="G73:H73"/>
    <mergeCell ref="G107:H107"/>
    <mergeCell ref="E74:F74"/>
    <mergeCell ref="F70:G70"/>
    <mergeCell ref="F101:G101"/>
    <mergeCell ref="F102:G102"/>
    <mergeCell ref="F103:G103"/>
    <mergeCell ref="E107:F107"/>
    <mergeCell ref="A98:I98"/>
    <mergeCell ref="F33:G33"/>
    <mergeCell ref="F67:G67"/>
    <mergeCell ref="F68:G68"/>
    <mergeCell ref="F69:G69"/>
    <mergeCell ref="G40:H40"/>
    <mergeCell ref="F34:G34"/>
    <mergeCell ref="F35:G35"/>
    <mergeCell ref="F36:G36"/>
    <mergeCell ref="A64:I64"/>
    <mergeCell ref="B44:B45"/>
    <mergeCell ref="A78:A79"/>
    <mergeCell ref="B78:B79"/>
    <mergeCell ref="C78:C79"/>
    <mergeCell ref="D78:D79"/>
    <mergeCell ref="I78:I79"/>
    <mergeCell ref="F5:G5"/>
    <mergeCell ref="A1:I1"/>
    <mergeCell ref="A4:B4"/>
    <mergeCell ref="A5:B5"/>
    <mergeCell ref="D4:G4"/>
    <mergeCell ref="A30:I30"/>
    <mergeCell ref="E39:F39"/>
    <mergeCell ref="D10:D11"/>
    <mergeCell ref="A44:A45"/>
    <mergeCell ref="I44:I45"/>
    <mergeCell ref="H44:H45"/>
    <mergeCell ref="C44:C45"/>
    <mergeCell ref="G44:G45"/>
    <mergeCell ref="F78:F79"/>
    <mergeCell ref="I10:I11"/>
    <mergeCell ref="H10:H11"/>
    <mergeCell ref="D44:D45"/>
    <mergeCell ref="E44:E45"/>
    <mergeCell ref="F44:F45"/>
    <mergeCell ref="E10:E11"/>
    <mergeCell ref="F10:F11"/>
    <mergeCell ref="G10:G11"/>
    <mergeCell ref="A33:D36"/>
    <mergeCell ref="A6:B6"/>
    <mergeCell ref="A7:B9"/>
    <mergeCell ref="B10:B11"/>
    <mergeCell ref="C10:C11"/>
    <mergeCell ref="A10:A11"/>
    <mergeCell ref="D105:E105"/>
    <mergeCell ref="D71:E71"/>
    <mergeCell ref="D37:E37"/>
    <mergeCell ref="F37:G37"/>
    <mergeCell ref="F71:G71"/>
    <mergeCell ref="F105:G105"/>
    <mergeCell ref="A67:D70"/>
    <mergeCell ref="G78:G79"/>
    <mergeCell ref="A101:D104"/>
    <mergeCell ref="E73:F73"/>
  </mergeCells>
  <printOptions horizontalCentered="1"/>
  <pageMargins left="0.35433070866141736" right="0.35433070866141736" top="0.43" bottom="0.35" header="0.25" footer="0.24"/>
  <pageSetup fitToHeight="3" horizontalDpi="300" verticalDpi="300" orientation="landscape" paperSize="9" scale="75" r:id="rId2"/>
  <headerFooter alignWithMargins="0">
    <oddFooter>&amp;RBordereau n° &amp;P</oddFooter>
  </headerFooter>
  <rowBreaks count="2" manualBreakCount="2">
    <brk id="43" max="255" man="1"/>
    <brk id="77" max="255" man="1"/>
  </rowBreaks>
  <drawing r:id="rId1"/>
</worksheet>
</file>

<file path=xl/worksheets/sheet9.xml><?xml version="1.0" encoding="utf-8"?>
<worksheet xmlns="http://schemas.openxmlformats.org/spreadsheetml/2006/main" xmlns:r="http://schemas.openxmlformats.org/officeDocument/2006/relationships">
  <sheetPr codeName="Feuil6"/>
  <dimension ref="A2:S66"/>
  <sheetViews>
    <sheetView workbookViewId="0" topLeftCell="A18">
      <selection activeCell="B44" sqref="B44"/>
    </sheetView>
  </sheetViews>
  <sheetFormatPr defaultColWidth="11.421875" defaultRowHeight="12.75"/>
  <cols>
    <col min="1" max="1" width="34.8515625" style="6" customWidth="1"/>
    <col min="2" max="2" width="56.57421875" style="6" customWidth="1"/>
    <col min="3" max="8" width="11.421875" style="6" customWidth="1"/>
  </cols>
  <sheetData>
    <row r="2" spans="1:2" ht="20.25">
      <c r="A2" s="10"/>
      <c r="B2" s="10" t="s">
        <v>20</v>
      </c>
    </row>
    <row r="3" spans="1:2" ht="20.25">
      <c r="A3" s="10"/>
      <c r="B3" s="10" t="s">
        <v>23</v>
      </c>
    </row>
    <row r="4" spans="1:2" ht="41.25" customHeight="1">
      <c r="A4" s="10"/>
      <c r="B4" s="10"/>
    </row>
    <row r="5" spans="1:2" ht="20.25">
      <c r="A5" s="11"/>
      <c r="B5" s="12" t="s">
        <v>21</v>
      </c>
    </row>
    <row r="6" spans="1:2" ht="20.25">
      <c r="A6" s="11"/>
      <c r="B6" s="12" t="s">
        <v>22</v>
      </c>
    </row>
    <row r="7" spans="1:2" ht="20.25">
      <c r="A7" s="10"/>
      <c r="B7" s="10"/>
    </row>
    <row r="8" spans="1:2" ht="20.25">
      <c r="A8" s="10"/>
      <c r="B8" s="10"/>
    </row>
    <row r="10" spans="1:2" s="8" customFormat="1" ht="50.25" customHeight="1">
      <c r="A10" s="7" t="s">
        <v>6</v>
      </c>
      <c r="B10" s="9"/>
    </row>
    <row r="11" spans="1:2" s="8" customFormat="1" ht="50.25" customHeight="1">
      <c r="A11" s="7" t="s">
        <v>18</v>
      </c>
      <c r="B11" s="9"/>
    </row>
    <row r="12" spans="1:2" s="8" customFormat="1" ht="50.25" customHeight="1">
      <c r="A12" s="7" t="s">
        <v>19</v>
      </c>
      <c r="B12" s="9"/>
    </row>
    <row r="13" spans="1:2" s="8" customFormat="1" ht="50.25" customHeight="1">
      <c r="A13" s="7" t="s">
        <v>7</v>
      </c>
      <c r="B13" s="9"/>
    </row>
    <row r="14" spans="1:2" s="8" customFormat="1" ht="50.25" customHeight="1">
      <c r="A14" s="7" t="s">
        <v>8</v>
      </c>
      <c r="B14" s="9"/>
    </row>
    <row r="15" spans="1:2" s="8" customFormat="1" ht="50.25" customHeight="1">
      <c r="A15" s="7" t="s">
        <v>9</v>
      </c>
      <c r="B15" s="9"/>
    </row>
    <row r="16" spans="1:2" s="8" customFormat="1" ht="50.25" customHeight="1">
      <c r="A16" s="7" t="s">
        <v>10</v>
      </c>
      <c r="B16" s="9"/>
    </row>
    <row r="23" ht="12.75">
      <c r="H23"/>
    </row>
    <row r="24" ht="12.75">
      <c r="H24"/>
    </row>
    <row r="25" spans="1:8" ht="12.75">
      <c r="A25" s="6">
        <f>'1- Saisie des renseignements'!E31</f>
        <v>0</v>
      </c>
      <c r="H25"/>
    </row>
    <row r="26" spans="2:8" ht="12.75">
      <c r="B26" s="6">
        <f>'1- Saisie des renseignements'!E32</f>
        <v>0</v>
      </c>
      <c r="H26"/>
    </row>
    <row r="27" spans="2:8" ht="12.75">
      <c r="B27" s="6">
        <f>'1- Saisie des renseignements'!E33</f>
        <v>0</v>
      </c>
      <c r="H27"/>
    </row>
    <row r="28" spans="2:8" ht="12.75">
      <c r="B28" s="6">
        <f>'1- Saisie des renseignements'!E34</f>
        <v>0</v>
      </c>
      <c r="H28"/>
    </row>
    <row r="29" spans="2:8" ht="12.75">
      <c r="B29" s="6">
        <f>'1- Saisie des renseignements'!E35</f>
        <v>0</v>
      </c>
      <c r="H29"/>
    </row>
    <row r="30" spans="2:8" ht="12.75">
      <c r="B30" s="6">
        <f>'1- Saisie des renseignements'!E36</f>
        <v>0</v>
      </c>
      <c r="H30"/>
    </row>
    <row r="31" spans="2:8" ht="12.75">
      <c r="B31" s="6">
        <f>'1- Saisie des renseignements'!E37</f>
        <v>0</v>
      </c>
      <c r="H31"/>
    </row>
    <row r="32" spans="2:8" ht="12.75">
      <c r="B32" s="6">
        <f>'1- Saisie des renseignements'!E38</f>
        <v>0</v>
      </c>
      <c r="H32"/>
    </row>
    <row r="33" spans="2:8" ht="12.75">
      <c r="B33" s="6">
        <f>'1- Saisie des renseignements'!E39</f>
        <v>0</v>
      </c>
      <c r="H33"/>
    </row>
    <row r="34" spans="2:8" ht="12.75">
      <c r="B34" s="6">
        <f>'1- Saisie des renseignements'!E40</f>
        <v>0</v>
      </c>
      <c r="H34"/>
    </row>
    <row r="35" ht="12.75">
      <c r="H35"/>
    </row>
    <row r="66" spans="7:19" ht="12.75">
      <c r="G66" s="13"/>
      <c r="H66" s="13"/>
      <c r="I66" s="13"/>
      <c r="J66" s="13"/>
      <c r="K66" s="13"/>
      <c r="L66" s="13"/>
      <c r="M66" s="13"/>
      <c r="N66" s="13"/>
      <c r="O66" s="13"/>
      <c r="P66" s="13"/>
      <c r="Q66" s="13"/>
      <c r="R66" s="13"/>
      <c r="S66" s="13"/>
    </row>
  </sheetData>
  <printOptions/>
  <pageMargins left="0.36" right="0.34" top="1.88"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Jean-Michel AUFFRET</Manager>
  <Company>CTR IDF/P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Bordereau d'examen et feuille de notes Initiateur</dc:title>
  <dc:subject>Dossier d'enregistrement des candidats et de leur notation à l'examen d'Initiateur Club</dc:subject>
  <dc:creator>CTR IDF/P - AUFFRET Jean-Michel</dc:creator>
  <cp:keywords/>
  <dc:description/>
  <cp:lastModifiedBy>a179765</cp:lastModifiedBy>
  <cp:lastPrinted>2011-06-02T20:23:36Z</cp:lastPrinted>
  <dcterms:created xsi:type="dcterms:W3CDTF">2001-02-08T17:13:24Z</dcterms:created>
  <dcterms:modified xsi:type="dcterms:W3CDTF">2011-09-09T13:24:10Z</dcterms:modified>
  <cp:category/>
  <cp:version/>
  <cp:contentType/>
  <cp:contentStatus/>
</cp:coreProperties>
</file>